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тудия\Desktop\Информация на сайт\Attachments_redkina@tmt72.ru_2022-09-20_14-51-37\"/>
    </mc:Choice>
  </mc:AlternateContent>
  <xr:revisionPtr revIDLastSave="0" documentId="8_{CE510CFC-FCA5-4AE9-A986-54D6FC8F6EF0}" xr6:coauthVersionLast="45" xr6:coauthVersionMax="45" xr10:uidLastSave="{00000000-0000-0000-0000-000000000000}"/>
  <bookViews>
    <workbookView xWindow="-120" yWindow="-120" windowWidth="24240" windowHeight="13140" tabRatio="602"/>
  </bookViews>
  <sheets>
    <sheet name="План" sheetId="1" r:id="rId1"/>
  </sheets>
  <definedNames>
    <definedName name="_xlnm.Print_Area" localSheetId="0">План!$A$1:$X$191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4" i="1" l="1"/>
  <c r="S78" i="1"/>
  <c r="U74" i="1"/>
  <c r="U70" i="1"/>
  <c r="T70" i="1"/>
  <c r="S70" i="1"/>
  <c r="S66" i="1"/>
  <c r="U66" i="1"/>
  <c r="U78" i="1"/>
  <c r="S56" i="1"/>
  <c r="U56" i="1"/>
  <c r="U45" i="1"/>
  <c r="S45" i="1"/>
  <c r="U34" i="1"/>
  <c r="S34" i="1"/>
  <c r="U26" i="1"/>
  <c r="S26" i="1"/>
  <c r="F20" i="1"/>
  <c r="G20" i="1"/>
  <c r="H20" i="1"/>
  <c r="I20" i="1"/>
  <c r="I8" i="1"/>
  <c r="J20" i="1"/>
  <c r="J8" i="1"/>
  <c r="F9" i="1"/>
  <c r="F8" i="1"/>
  <c r="G9" i="1"/>
  <c r="G8" i="1"/>
  <c r="J9" i="1"/>
  <c r="I9" i="1"/>
  <c r="H9" i="1"/>
  <c r="N74" i="1"/>
  <c r="N70" i="1"/>
  <c r="N66" i="1"/>
  <c r="N78" i="1"/>
  <c r="N56" i="1"/>
  <c r="N45" i="1"/>
  <c r="N34" i="1"/>
  <c r="N26" i="1"/>
  <c r="J67" i="1"/>
  <c r="I67" i="1"/>
  <c r="H67" i="1"/>
  <c r="G67" i="1"/>
  <c r="F67" i="1"/>
  <c r="F57" i="1"/>
  <c r="K57" i="1"/>
  <c r="J57" i="1"/>
  <c r="H57" i="1"/>
  <c r="G57" i="1"/>
  <c r="G46" i="1"/>
  <c r="G35" i="1"/>
  <c r="K47" i="1"/>
  <c r="J47" i="1"/>
  <c r="J46" i="1"/>
  <c r="I47" i="1"/>
  <c r="I46" i="1"/>
  <c r="H47" i="1"/>
  <c r="H46" i="1"/>
  <c r="G47" i="1"/>
  <c r="F47" i="1"/>
  <c r="F46" i="1"/>
  <c r="J36" i="1"/>
  <c r="I36" i="1"/>
  <c r="I35" i="1"/>
  <c r="I27" i="1"/>
  <c r="H36" i="1"/>
  <c r="G36" i="1"/>
  <c r="F36" i="1"/>
  <c r="F35" i="1"/>
  <c r="L26" i="1"/>
  <c r="M26" i="1"/>
  <c r="O26" i="1"/>
  <c r="P26" i="1"/>
  <c r="Q26" i="1"/>
  <c r="Q78" i="1"/>
  <c r="R26" i="1"/>
  <c r="T26" i="1"/>
  <c r="V26" i="1"/>
  <c r="W26" i="1"/>
  <c r="X26" i="1"/>
  <c r="K9" i="1"/>
  <c r="K20" i="1"/>
  <c r="K8" i="1"/>
  <c r="F28" i="1"/>
  <c r="F27" i="1"/>
  <c r="G28" i="1"/>
  <c r="G27" i="1"/>
  <c r="H28" i="1"/>
  <c r="I28" i="1"/>
  <c r="J28" i="1"/>
  <c r="K28" i="1"/>
  <c r="L34" i="1"/>
  <c r="M34" i="1"/>
  <c r="O34" i="1"/>
  <c r="P34" i="1"/>
  <c r="Q34" i="1"/>
  <c r="R34" i="1"/>
  <c r="T34" i="1"/>
  <c r="V34" i="1"/>
  <c r="W34" i="1"/>
  <c r="X34" i="1"/>
  <c r="K36" i="1"/>
  <c r="L45" i="1"/>
  <c r="M45" i="1"/>
  <c r="O45" i="1"/>
  <c r="P45" i="1"/>
  <c r="Q45" i="1"/>
  <c r="R45" i="1"/>
  <c r="T45" i="1"/>
  <c r="V45" i="1"/>
  <c r="W45" i="1"/>
  <c r="X45" i="1"/>
  <c r="L56" i="1"/>
  <c r="M56" i="1"/>
  <c r="O56" i="1"/>
  <c r="P56" i="1"/>
  <c r="Q56" i="1"/>
  <c r="R56" i="1"/>
  <c r="T56" i="1"/>
  <c r="V56" i="1"/>
  <c r="W56" i="1"/>
  <c r="X56" i="1"/>
  <c r="I57" i="1"/>
  <c r="L66" i="1"/>
  <c r="M66" i="1"/>
  <c r="O66" i="1"/>
  <c r="P66" i="1"/>
  <c r="Q66" i="1"/>
  <c r="R66" i="1"/>
  <c r="T66" i="1"/>
  <c r="V66" i="1"/>
  <c r="W66" i="1"/>
  <c r="X66" i="1"/>
  <c r="K67" i="1"/>
  <c r="K46" i="1"/>
  <c r="L70" i="1"/>
  <c r="L78" i="1"/>
  <c r="M70" i="1"/>
  <c r="O70" i="1"/>
  <c r="P70" i="1"/>
  <c r="P78" i="1"/>
  <c r="Q70" i="1"/>
  <c r="R70" i="1"/>
  <c r="V70" i="1"/>
  <c r="W70" i="1"/>
  <c r="X70" i="1"/>
  <c r="F71" i="1"/>
  <c r="F75" i="1"/>
  <c r="F76" i="1"/>
  <c r="G71" i="1"/>
  <c r="G75" i="1"/>
  <c r="G76" i="1"/>
  <c r="H71" i="1"/>
  <c r="I71" i="1"/>
  <c r="I75" i="1"/>
  <c r="I76" i="1"/>
  <c r="J71" i="1"/>
  <c r="K71" i="1"/>
  <c r="L74" i="1"/>
  <c r="M74" i="1"/>
  <c r="M78" i="1"/>
  <c r="O74" i="1"/>
  <c r="O78" i="1"/>
  <c r="P74" i="1"/>
  <c r="Q74" i="1"/>
  <c r="R74" i="1"/>
  <c r="R78" i="1"/>
  <c r="T74" i="1"/>
  <c r="T78" i="1"/>
  <c r="V74" i="1"/>
  <c r="V78" i="1"/>
  <c r="W74" i="1"/>
  <c r="W78" i="1"/>
  <c r="X74" i="1"/>
  <c r="X78" i="1"/>
  <c r="H8" i="1"/>
  <c r="H35" i="1"/>
  <c r="J35" i="1"/>
  <c r="J27" i="1"/>
  <c r="J75" i="1"/>
  <c r="J76" i="1"/>
  <c r="H27" i="1"/>
  <c r="H75" i="1"/>
  <c r="H76" i="1"/>
  <c r="K35" i="1"/>
  <c r="K27" i="1"/>
  <c r="K75" i="1"/>
  <c r="K76" i="1"/>
</calcChain>
</file>

<file path=xl/sharedStrings.xml><?xml version="1.0" encoding="utf-8"?>
<sst xmlns="http://schemas.openxmlformats.org/spreadsheetml/2006/main" count="198" uniqueCount="181">
  <si>
    <t>Индекс</t>
  </si>
  <si>
    <t>Всего</t>
  </si>
  <si>
    <t>1 курс</t>
  </si>
  <si>
    <t>2 курс</t>
  </si>
  <si>
    <t>3 курс</t>
  </si>
  <si>
    <t>4 курс</t>
  </si>
  <si>
    <t>Русский язык</t>
  </si>
  <si>
    <t>Литература</t>
  </si>
  <si>
    <t>История</t>
  </si>
  <si>
    <t>История мировой культуры</t>
  </si>
  <si>
    <t>Математика и информатика</t>
  </si>
  <si>
    <t>География</t>
  </si>
  <si>
    <t>Иностранный язык</t>
  </si>
  <si>
    <t>Физическая культура</t>
  </si>
  <si>
    <t>Основы безопасности жизнедеятельности</t>
  </si>
  <si>
    <t>ОГСЭ.01</t>
  </si>
  <si>
    <t>Основы философии</t>
  </si>
  <si>
    <t>ОГСЭ.02</t>
  </si>
  <si>
    <t>ОГСЭ.04</t>
  </si>
  <si>
    <t>ОГСЭ.05</t>
  </si>
  <si>
    <t>Сольфеджио</t>
  </si>
  <si>
    <t>Элементарная теория музыки</t>
  </si>
  <si>
    <t>Музыкальная информатика</t>
  </si>
  <si>
    <t>Безопасность жизнедеятельности</t>
  </si>
  <si>
    <t>ОГСЭ.00</t>
  </si>
  <si>
    <t>ОГСЭ.03</t>
  </si>
  <si>
    <t>ОД.01.01.</t>
  </si>
  <si>
    <t>ОД.01.02.</t>
  </si>
  <si>
    <t>ОД.01.03.</t>
  </si>
  <si>
    <t>ОД.01.04.</t>
  </si>
  <si>
    <t>Естествознание</t>
  </si>
  <si>
    <t>ОД.01.05.</t>
  </si>
  <si>
    <t>ОД.01.06.</t>
  </si>
  <si>
    <t>ОД.01.07.</t>
  </si>
  <si>
    <t>Максимальная учебная нагрузка студента в часах</t>
  </si>
  <si>
    <t>Самостоятельная учебная нагрузка студента в часах</t>
  </si>
  <si>
    <t xml:space="preserve">1 семестр                         </t>
  </si>
  <si>
    <t xml:space="preserve">2семестр                         </t>
  </si>
  <si>
    <t xml:space="preserve">3 семестр                         </t>
  </si>
  <si>
    <t xml:space="preserve">4 семестр                         </t>
  </si>
  <si>
    <t xml:space="preserve">5 семестр                         </t>
  </si>
  <si>
    <t xml:space="preserve">6 семестр                         </t>
  </si>
  <si>
    <t xml:space="preserve">7 семестр                         </t>
  </si>
  <si>
    <t xml:space="preserve">8 семестр                         </t>
  </si>
  <si>
    <t>ОД.01.08.</t>
  </si>
  <si>
    <t>ОД.01.09.</t>
  </si>
  <si>
    <t>ОД.02.01.</t>
  </si>
  <si>
    <t>ОД.02.02.</t>
  </si>
  <si>
    <t>ОД.02.03.</t>
  </si>
  <si>
    <t>Народная музыкальная культура</t>
  </si>
  <si>
    <t>Музыкальная литература (зарубежная и отечественная)</t>
  </si>
  <si>
    <t>ОД.02.04.</t>
  </si>
  <si>
    <t>Общий гуманитарный и социально-экономический цикл</t>
  </si>
  <si>
    <t>Психология общения</t>
  </si>
  <si>
    <t xml:space="preserve">Общепрофессиональные дисциплины                                </t>
  </si>
  <si>
    <t>ОП.00</t>
  </si>
  <si>
    <t>П.00</t>
  </si>
  <si>
    <t xml:space="preserve">Профессиональный цикл                               </t>
  </si>
  <si>
    <t>ОП.01</t>
  </si>
  <si>
    <t>ОП.02</t>
  </si>
  <si>
    <t>ОП.03</t>
  </si>
  <si>
    <t>ОП.04</t>
  </si>
  <si>
    <t>ОП.05</t>
  </si>
  <si>
    <t>ОП.06</t>
  </si>
  <si>
    <t>ОП.07</t>
  </si>
  <si>
    <t xml:space="preserve">Профессиональные модули                 </t>
  </si>
  <si>
    <t>ПМ.01</t>
  </si>
  <si>
    <t>МДК.01.01</t>
  </si>
  <si>
    <t>МДК.01.02</t>
  </si>
  <si>
    <t>МДК.01.03</t>
  </si>
  <si>
    <t>МДК.01.04</t>
  </si>
  <si>
    <t>ПМ.02</t>
  </si>
  <si>
    <t>МДК.02.01</t>
  </si>
  <si>
    <t>УП.01</t>
  </si>
  <si>
    <t>УП.02</t>
  </si>
  <si>
    <t>групповые</t>
  </si>
  <si>
    <t>мелкогрупповые</t>
  </si>
  <si>
    <t>индивидупльные</t>
  </si>
  <si>
    <t xml:space="preserve">    </t>
  </si>
  <si>
    <t>Обязательная аудиторная</t>
  </si>
  <si>
    <t>Распределение обязательной нагрузки по курсам и семестрам</t>
  </si>
  <si>
    <t>Наименование циклов, разделов,дисциплин, профессиональных  модулей, междисциплинарных курсов, практик</t>
  </si>
  <si>
    <t>Федеральный компонент среднего  общего образования</t>
  </si>
  <si>
    <t>Недельная нагрузка студента по модулю</t>
  </si>
  <si>
    <t>Учебная практика</t>
  </si>
  <si>
    <t>Учебная нагрузка обучающихся (час.)</t>
  </si>
  <si>
    <t>МДК.02.02</t>
  </si>
  <si>
    <t>ПМ.00</t>
  </si>
  <si>
    <t xml:space="preserve">Недельная нагрузка студента по циклу </t>
  </si>
  <si>
    <t>ПДП.00</t>
  </si>
  <si>
    <t>ПП.00</t>
  </si>
  <si>
    <t>Формы промежуточной аттестации (распределение по семестрам</t>
  </si>
  <si>
    <t>Экзамены</t>
  </si>
  <si>
    <t>Зачеты</t>
  </si>
  <si>
    <t>Контр.работы</t>
  </si>
  <si>
    <t>1, 2</t>
  </si>
  <si>
    <t>2*</t>
  </si>
  <si>
    <t>1,3,5,7</t>
  </si>
  <si>
    <t>3 нед.</t>
  </si>
  <si>
    <t>ПА.00</t>
  </si>
  <si>
    <t>Промежуточная аттестация</t>
  </si>
  <si>
    <t>ГИА.00</t>
  </si>
  <si>
    <t>ГИА.01</t>
  </si>
  <si>
    <t>Подготовка выпускной квалификационной работы</t>
  </si>
  <si>
    <t>1 нед.</t>
  </si>
  <si>
    <t>ГИА.02</t>
  </si>
  <si>
    <t>ГИА.03</t>
  </si>
  <si>
    <t>ВК</t>
  </si>
  <si>
    <t>Время каникулярное</t>
  </si>
  <si>
    <t>Экзаменов</t>
  </si>
  <si>
    <t>13 нед.</t>
  </si>
  <si>
    <t>33 нед.</t>
  </si>
  <si>
    <t>1. Русский язык, литература - 2 сем.</t>
  </si>
  <si>
    <t>*Комплексные экзамены:</t>
  </si>
  <si>
    <t>План учебного процесса</t>
  </si>
  <si>
    <t>Инструментоведение</t>
  </si>
  <si>
    <t>Электрорадиоизмерения</t>
  </si>
  <si>
    <t>Вычислительная техника</t>
  </si>
  <si>
    <t>Метрология, стандартизация и сертификация</t>
  </si>
  <si>
    <t>Звукооператорская технологическая деятельность</t>
  </si>
  <si>
    <t>Звукооператорское мастерство, создание звукового образа</t>
  </si>
  <si>
    <t>Акустика, звукофикация театров и концертных залов</t>
  </si>
  <si>
    <t>Электротехника, электронная техника, звукоусилительная аппаратура</t>
  </si>
  <si>
    <t>Музыкально-творческая деятельность</t>
  </si>
  <si>
    <t>Инструментоведение, инструментовка и аранжировка музыкальных произведений, компьютерная аранжировка</t>
  </si>
  <si>
    <t>Музыкальная литература хх века</t>
  </si>
  <si>
    <t>Технологии музыкальных стилей</t>
  </si>
  <si>
    <t>МДК.01.05</t>
  </si>
  <si>
    <t>МДК.02.03</t>
  </si>
  <si>
    <t>МДК.02.04</t>
  </si>
  <si>
    <t>Основы игры на фортепиано, аккомпанемент</t>
  </si>
  <si>
    <t>ПМ.03</t>
  </si>
  <si>
    <t>Организационно-управленческая деятельность</t>
  </si>
  <si>
    <t>МДК.03.01</t>
  </si>
  <si>
    <t>Экономика отрасли и основы менеджмента</t>
  </si>
  <si>
    <t>МДК.03.02</t>
  </si>
  <si>
    <t>Правовое обеспечение профессиональной деятельности</t>
  </si>
  <si>
    <t>УП</t>
  </si>
  <si>
    <t>История искусств</t>
  </si>
  <si>
    <t>Инструментовка, аранжировка музыкальных произведений</t>
  </si>
  <si>
    <t>Компьютерная аранжировка</t>
  </si>
  <si>
    <t>Государственный экзамен  по МДК "Инструментоведение, инструментовка и аранжировка музыкальных произведений, компьютерная аранжировка"</t>
  </si>
  <si>
    <t>Защита выпускной квалификационной работы - "Звукооператорское мастерство"</t>
  </si>
  <si>
    <t>1,3,5</t>
  </si>
  <si>
    <t>5</t>
  </si>
  <si>
    <t>6</t>
  </si>
  <si>
    <t>Анализ музыкальных произведений</t>
  </si>
  <si>
    <t>Гармония</t>
  </si>
  <si>
    <t>8*</t>
  </si>
  <si>
    <t>4,6,7</t>
  </si>
  <si>
    <t xml:space="preserve">2. Квалификационные экзамены по ПМ 01, ПМ. 02, ПМ 03 </t>
  </si>
  <si>
    <t>Зачетов**</t>
  </si>
  <si>
    <t>** В количество зачетов входят зачеты по дисциплине Физическая культура</t>
  </si>
  <si>
    <t>4,5,7</t>
  </si>
  <si>
    <t>Слуховой анализ</t>
  </si>
  <si>
    <t>Реставрация фонограмм</t>
  </si>
  <si>
    <t xml:space="preserve">Музыкальное оформление культурно-досуговых программ </t>
  </si>
  <si>
    <t>Недельная нагрузка студента нагрузки</t>
  </si>
  <si>
    <t>Недельная нагрузка студента по учебной практике</t>
  </si>
  <si>
    <t>Обществознание</t>
  </si>
  <si>
    <t>Учебные дисциплины</t>
  </si>
  <si>
    <t>Профильные учебные дисциплины</t>
  </si>
  <si>
    <t>Обязательная часть циклов ППССЗ</t>
  </si>
  <si>
    <t>Всего часов обучения по циклам ППССЗ,включая учебную практику</t>
  </si>
  <si>
    <t>Государственная итоговая аттестация</t>
  </si>
  <si>
    <t>Производственная практика (по профилю специальности)</t>
  </si>
  <si>
    <t>Производственная практика (преддипломная)</t>
  </si>
  <si>
    <t>Всего часов обучения по циклам ППССЗ, включая федеральный компонент среднего общего образования и учебную практику</t>
  </si>
  <si>
    <t>ОП.08</t>
  </si>
  <si>
    <t>3,4,6,7</t>
  </si>
  <si>
    <t>6,8*</t>
  </si>
  <si>
    <t>3,5,7</t>
  </si>
  <si>
    <t>ОД.01.10</t>
  </si>
  <si>
    <t>Астрономия</t>
  </si>
  <si>
    <t>Основы предпринимательской деятельности (Расширяем горизонты. ProfillUM)</t>
  </si>
  <si>
    <t>53.02.08  Музыкальное звукооператорское мастерство</t>
  </si>
  <si>
    <t>ОД.02.05</t>
  </si>
  <si>
    <t>Родная литература</t>
  </si>
  <si>
    <t>2,4,6,8</t>
  </si>
  <si>
    <t>1,2,3</t>
  </si>
  <si>
    <t>История: раздел 1. История мировой цивилизации раздел 2. Россия-Моя 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</si>
</sst>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10"/>
      <color indexed="30"/>
      <name val="Times New Roman"/>
      <family val="1"/>
      <charset val="204"/>
    </font>
    <font>
      <b/>
      <sz val="10"/>
      <color indexed="36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7" fillId="0" borderId="0"/>
  </cellStyleXfs>
  <cellXfs count="20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3" borderId="0" xfId="0" applyNumberFormat="1" applyFont="1" applyFill="1" applyBorder="1" applyAlignment="1" applyProtection="1">
      <alignment horizontal="center" vertical="top"/>
    </xf>
    <xf numFmtId="0" fontId="2" fillId="3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14" fillId="2" borderId="0" xfId="0" applyNumberFormat="1" applyFont="1" applyFill="1" applyBorder="1" applyAlignment="1" applyProtection="1">
      <alignment vertical="top"/>
    </xf>
    <xf numFmtId="0" fontId="8" fillId="2" borderId="0" xfId="0" applyNumberFormat="1" applyFont="1" applyFill="1" applyBorder="1" applyAlignment="1" applyProtection="1">
      <alignment vertical="top"/>
    </xf>
    <xf numFmtId="0" fontId="7" fillId="2" borderId="0" xfId="0" applyNumberFormat="1" applyFont="1" applyFill="1" applyBorder="1" applyAlignment="1" applyProtection="1">
      <alignment vertical="top"/>
    </xf>
    <xf numFmtId="0" fontId="13" fillId="2" borderId="0" xfId="0" applyNumberFormat="1" applyFont="1" applyFill="1" applyBorder="1" applyAlignment="1" applyProtection="1">
      <alignment vertical="top"/>
    </xf>
    <xf numFmtId="0" fontId="9" fillId="2" borderId="0" xfId="0" applyNumberFormat="1" applyFont="1" applyFill="1" applyBorder="1" applyAlignment="1" applyProtection="1">
      <alignment vertical="top"/>
    </xf>
    <xf numFmtId="0" fontId="10" fillId="2" borderId="0" xfId="0" applyNumberFormat="1" applyFont="1" applyFill="1" applyBorder="1" applyAlignment="1" applyProtection="1">
      <alignment vertical="top"/>
    </xf>
    <xf numFmtId="0" fontId="15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vertical="top"/>
    </xf>
    <xf numFmtId="1" fontId="3" fillId="2" borderId="0" xfId="0" applyNumberFormat="1" applyFont="1" applyFill="1" applyBorder="1" applyAlignment="1" applyProtection="1">
      <alignment vertical="top"/>
    </xf>
    <xf numFmtId="0" fontId="4" fillId="4" borderId="1" xfId="0" applyNumberFormat="1" applyFont="1" applyFill="1" applyBorder="1" applyAlignment="1" applyProtection="1">
      <alignment horizontal="center" vertical="center" textRotation="90" wrapText="1"/>
    </xf>
    <xf numFmtId="0" fontId="4" fillId="4" borderId="1" xfId="0" applyNumberFormat="1" applyFont="1" applyFill="1" applyBorder="1" applyAlignment="1" applyProtection="1">
      <alignment vertical="center" textRotation="90" wrapText="1"/>
    </xf>
    <xf numFmtId="0" fontId="4" fillId="4" borderId="5" xfId="0" applyNumberFormat="1" applyFont="1" applyFill="1" applyBorder="1" applyAlignment="1" applyProtection="1">
      <alignment vertical="center" textRotation="90" wrapText="1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4" fillId="4" borderId="7" xfId="0" applyNumberFormat="1" applyFont="1" applyFill="1" applyBorder="1" applyAlignment="1" applyProtection="1">
      <alignment horizontal="center" vertical="center"/>
    </xf>
    <xf numFmtId="0" fontId="4" fillId="4" borderId="8" xfId="0" applyNumberFormat="1" applyFont="1" applyFill="1" applyBorder="1" applyAlignment="1" applyProtection="1">
      <alignment horizontal="center" vertical="center"/>
    </xf>
    <xf numFmtId="0" fontId="4" fillId="4" borderId="9" xfId="0" applyNumberFormat="1" applyFont="1" applyFill="1" applyBorder="1" applyAlignment="1" applyProtection="1">
      <alignment horizontal="center" vertical="center" wrapText="1"/>
    </xf>
    <xf numFmtId="0" fontId="4" fillId="4" borderId="10" xfId="0" applyNumberFormat="1" applyFont="1" applyFill="1" applyBorder="1" applyAlignment="1" applyProtection="1">
      <alignment horizontal="center" vertical="center" wrapText="1"/>
    </xf>
    <xf numFmtId="0" fontId="4" fillId="4" borderId="10" xfId="0" applyNumberFormat="1" applyFont="1" applyFill="1" applyBorder="1" applyAlignment="1" applyProtection="1">
      <alignment horizontal="center" vertical="center"/>
    </xf>
    <xf numFmtId="0" fontId="4" fillId="4" borderId="11" xfId="0" applyNumberFormat="1" applyFont="1" applyFill="1" applyBorder="1" applyAlignment="1" applyProtection="1">
      <alignment horizontal="center" vertical="center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4" fillId="4" borderId="12" xfId="0" applyNumberFormat="1" applyFont="1" applyFill="1" applyBorder="1" applyAlignment="1" applyProtection="1">
      <alignment horizontal="center" vertical="center"/>
    </xf>
    <xf numFmtId="0" fontId="12" fillId="4" borderId="1" xfId="0" applyNumberFormat="1" applyFont="1" applyFill="1" applyBorder="1" applyAlignment="1" applyProtection="1">
      <alignment horizontal="left" vertical="top"/>
    </xf>
    <xf numFmtId="0" fontId="12" fillId="4" borderId="1" xfId="0" applyNumberFormat="1" applyFont="1" applyFill="1" applyBorder="1" applyAlignment="1" applyProtection="1">
      <alignment horizontal="center" vertical="top" wrapText="1"/>
    </xf>
    <xf numFmtId="0" fontId="12" fillId="4" borderId="4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12" fillId="4" borderId="2" xfId="0" applyNumberFormat="1" applyFont="1" applyFill="1" applyBorder="1" applyAlignment="1" applyProtection="1">
      <alignment horizontal="left" vertical="top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0" fontId="4" fillId="4" borderId="5" xfId="0" applyNumberFormat="1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1" xfId="0" applyNumberFormat="1" applyFont="1" applyFill="1" applyBorder="1" applyAlignment="1" applyProtection="1">
      <alignment vertical="top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5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top" wrapText="1"/>
    </xf>
    <xf numFmtId="0" fontId="7" fillId="4" borderId="2" xfId="0" applyNumberFormat="1" applyFont="1" applyFill="1" applyBorder="1" applyAlignment="1" applyProtection="1">
      <alignment vertical="top"/>
    </xf>
    <xf numFmtId="0" fontId="3" fillId="4" borderId="1" xfId="0" applyNumberFormat="1" applyFont="1" applyFill="1" applyBorder="1" applyAlignment="1" applyProtection="1">
      <alignment vertical="top"/>
    </xf>
    <xf numFmtId="0" fontId="3" fillId="4" borderId="13" xfId="0" applyNumberFormat="1" applyFont="1" applyFill="1" applyBorder="1" applyAlignment="1" applyProtection="1">
      <alignment horizontal="center" vertical="center"/>
    </xf>
    <xf numFmtId="0" fontId="12" fillId="4" borderId="1" xfId="0" applyNumberFormat="1" applyFont="1" applyFill="1" applyBorder="1" applyAlignment="1" applyProtection="1">
      <alignment horizontal="center" vertical="center"/>
    </xf>
    <xf numFmtId="0" fontId="12" fillId="4" borderId="13" xfId="0" applyNumberFormat="1" applyFont="1" applyFill="1" applyBorder="1" applyAlignment="1" applyProtection="1">
      <alignment horizontal="center" vertical="center"/>
    </xf>
    <xf numFmtId="0" fontId="12" fillId="4" borderId="5" xfId="0" applyNumberFormat="1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left" vertical="top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16" fillId="4" borderId="1" xfId="0" applyNumberFormat="1" applyFont="1" applyFill="1" applyBorder="1" applyAlignment="1" applyProtection="1">
      <alignment horizontal="center" vertical="center"/>
    </xf>
    <xf numFmtId="0" fontId="4" fillId="4" borderId="2" xfId="0" applyNumberFormat="1" applyFont="1" applyFill="1" applyBorder="1" applyAlignment="1" applyProtection="1">
      <alignment horizontal="left" vertical="top"/>
    </xf>
    <xf numFmtId="3" fontId="12" fillId="4" borderId="1" xfId="0" applyNumberFormat="1" applyFont="1" applyFill="1" applyBorder="1" applyAlignment="1" applyProtection="1">
      <alignment horizontal="center" vertical="center"/>
    </xf>
    <xf numFmtId="3" fontId="3" fillId="4" borderId="1" xfId="0" applyNumberFormat="1" applyFont="1" applyFill="1" applyBorder="1" applyAlignment="1" applyProtection="1">
      <alignment horizontal="center" vertical="center"/>
    </xf>
    <xf numFmtId="1" fontId="3" fillId="4" borderId="1" xfId="0" applyNumberFormat="1" applyFont="1" applyFill="1" applyBorder="1" applyAlignment="1" applyProtection="1">
      <alignment horizontal="center" vertical="center"/>
    </xf>
    <xf numFmtId="3" fontId="16" fillId="4" borderId="1" xfId="0" applyNumberFormat="1" applyFont="1" applyFill="1" applyBorder="1" applyAlignment="1" applyProtection="1">
      <alignment horizontal="center" vertical="center"/>
    </xf>
    <xf numFmtId="3" fontId="6" fillId="4" borderId="1" xfId="0" applyNumberFormat="1" applyFont="1" applyFill="1" applyBorder="1" applyAlignment="1" applyProtection="1">
      <alignment horizontal="center" vertical="center"/>
    </xf>
    <xf numFmtId="3" fontId="4" fillId="4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12" fillId="4" borderId="13" xfId="0" applyNumberFormat="1" applyFont="1" applyFill="1" applyBorder="1" applyAlignment="1" applyProtection="1">
      <alignment vertical="top"/>
    </xf>
    <xf numFmtId="0" fontId="4" fillId="4" borderId="1" xfId="0" applyNumberFormat="1" applyFont="1" applyFill="1" applyBorder="1" applyAlignment="1" applyProtection="1">
      <alignment horizontal="left" vertical="top" wrapText="1"/>
    </xf>
    <xf numFmtId="0" fontId="16" fillId="4" borderId="13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13" xfId="0" applyNumberFormat="1" applyFont="1" applyFill="1" applyBorder="1" applyAlignment="1" applyProtection="1">
      <alignment horizontal="left" vertical="top" wrapText="1"/>
    </xf>
    <xf numFmtId="0" fontId="3" fillId="4" borderId="1" xfId="0" applyNumberFormat="1" applyFont="1" applyFill="1" applyBorder="1" applyAlignment="1" applyProtection="1">
      <alignment horizontal="left" vertical="top"/>
    </xf>
    <xf numFmtId="0" fontId="18" fillId="2" borderId="0" xfId="0" applyNumberFormat="1" applyFont="1" applyFill="1" applyBorder="1" applyAlignment="1" applyProtection="1">
      <alignment vertical="top"/>
    </xf>
    <xf numFmtId="0" fontId="7" fillId="2" borderId="0" xfId="0" applyNumberFormat="1" applyFont="1" applyFill="1" applyBorder="1" applyAlignment="1" applyProtection="1">
      <alignment vertical="top" wrapText="1"/>
    </xf>
    <xf numFmtId="0" fontId="7" fillId="2" borderId="0" xfId="0" applyNumberFormat="1" applyFont="1" applyFill="1" applyBorder="1" applyAlignment="1" applyProtection="1">
      <alignment horizontal="center" vertical="top"/>
    </xf>
    <xf numFmtId="0" fontId="4" fillId="4" borderId="13" xfId="0" applyNumberFormat="1" applyFont="1" applyFill="1" applyBorder="1" applyAlignment="1" applyProtection="1">
      <alignment horizontal="center" vertical="center"/>
    </xf>
    <xf numFmtId="0" fontId="3" fillId="4" borderId="13" xfId="0" applyNumberFormat="1" applyFont="1" applyFill="1" applyBorder="1" applyAlignment="1" applyProtection="1">
      <alignment horizontal="center" vertical="center" wrapText="1"/>
    </xf>
    <xf numFmtId="0" fontId="12" fillId="4" borderId="13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/>
    </xf>
    <xf numFmtId="1" fontId="12" fillId="4" borderId="1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vertical="top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3" xfId="0" applyNumberFormat="1" applyFont="1" applyFill="1" applyBorder="1" applyAlignment="1" applyProtection="1">
      <alignment horizontal="left" vertical="top" wrapText="1"/>
    </xf>
    <xf numFmtId="0" fontId="3" fillId="4" borderId="14" xfId="0" applyNumberFormat="1" applyFont="1" applyFill="1" applyBorder="1" applyAlignment="1" applyProtection="1">
      <alignment horizontal="left" vertical="top" wrapText="1"/>
    </xf>
    <xf numFmtId="0" fontId="3" fillId="4" borderId="15" xfId="0" applyNumberFormat="1" applyFont="1" applyFill="1" applyBorder="1" applyAlignment="1" applyProtection="1">
      <alignment horizontal="left" vertical="top" wrapText="1"/>
    </xf>
    <xf numFmtId="0" fontId="3" fillId="4" borderId="16" xfId="0" applyNumberFormat="1" applyFont="1" applyFill="1" applyBorder="1" applyAlignment="1" applyProtection="1">
      <alignment horizontal="center" vertical="center"/>
    </xf>
    <xf numFmtId="0" fontId="3" fillId="4" borderId="17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 vertical="top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17" xfId="0" applyNumberFormat="1" applyFont="1" applyFill="1" applyBorder="1" applyAlignment="1" applyProtection="1">
      <alignment horizontal="center" vertical="center"/>
    </xf>
    <xf numFmtId="0" fontId="3" fillId="4" borderId="13" xfId="0" applyNumberFormat="1" applyFont="1" applyFill="1" applyBorder="1" applyAlignment="1" applyProtection="1">
      <alignment horizontal="center" vertical="center" wrapText="1"/>
    </xf>
    <xf numFmtId="0" fontId="3" fillId="4" borderId="18" xfId="0" applyNumberFormat="1" applyFont="1" applyFill="1" applyBorder="1" applyAlignment="1" applyProtection="1">
      <alignment vertical="center"/>
    </xf>
    <xf numFmtId="0" fontId="4" fillId="4" borderId="1" xfId="0" applyNumberFormat="1" applyFont="1" applyFill="1" applyBorder="1" applyAlignment="1" applyProtection="1">
      <alignment vertical="center"/>
    </xf>
    <xf numFmtId="0" fontId="19" fillId="4" borderId="1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4" borderId="19" xfId="0" applyNumberFormat="1" applyFont="1" applyFill="1" applyBorder="1" applyAlignment="1" applyProtection="1">
      <alignment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vertical="center"/>
    </xf>
    <xf numFmtId="0" fontId="5" fillId="4" borderId="1" xfId="0" applyNumberFormat="1" applyFont="1" applyFill="1" applyBorder="1" applyAlignment="1" applyProtection="1">
      <alignment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3" fontId="5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vertical="center"/>
    </xf>
    <xf numFmtId="0" fontId="3" fillId="4" borderId="13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4" fillId="4" borderId="14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4" borderId="20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4" fillId="4" borderId="13" xfId="0" applyNumberFormat="1" applyFont="1" applyFill="1" applyBorder="1" applyAlignment="1" applyProtection="1">
      <alignment horizontal="center" vertical="center"/>
    </xf>
    <xf numFmtId="0" fontId="12" fillId="4" borderId="13" xfId="0" applyNumberFormat="1" applyFont="1" applyFill="1" applyBorder="1" applyAlignment="1" applyProtection="1">
      <alignment horizontal="center" vertical="center"/>
    </xf>
    <xf numFmtId="0" fontId="3" fillId="4" borderId="13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13" xfId="0" applyNumberFormat="1" applyFont="1" applyFill="1" applyBorder="1" applyAlignment="1" applyProtection="1">
      <alignment horizontal="center" vertical="center"/>
    </xf>
    <xf numFmtId="0" fontId="3" fillId="4" borderId="15" xfId="0" applyNumberFormat="1" applyFont="1" applyFill="1" applyBorder="1" applyAlignment="1" applyProtection="1">
      <alignment horizontal="center" vertical="center"/>
    </xf>
    <xf numFmtId="0" fontId="3" fillId="4" borderId="14" xfId="0" applyNumberFormat="1" applyFont="1" applyFill="1" applyBorder="1" applyAlignment="1" applyProtection="1">
      <alignment horizontal="center" vertical="center"/>
    </xf>
    <xf numFmtId="0" fontId="4" fillId="4" borderId="13" xfId="0" applyNumberFormat="1" applyFont="1" applyFill="1" applyBorder="1" applyAlignment="1" applyProtection="1">
      <alignment horizontal="center" vertical="center" wrapText="1"/>
    </xf>
    <xf numFmtId="0" fontId="4" fillId="4" borderId="15" xfId="0" applyNumberFormat="1" applyFont="1" applyFill="1" applyBorder="1" applyAlignment="1" applyProtection="1">
      <alignment horizontal="center" vertical="center" wrapText="1"/>
    </xf>
    <xf numFmtId="0" fontId="4" fillId="4" borderId="25" xfId="0" applyNumberFormat="1" applyFont="1" applyFill="1" applyBorder="1" applyAlignment="1" applyProtection="1">
      <alignment horizontal="center" vertical="center" wrapText="1"/>
    </xf>
    <xf numFmtId="0" fontId="4" fillId="4" borderId="26" xfId="0" applyNumberFormat="1" applyFont="1" applyFill="1" applyBorder="1" applyAlignment="1" applyProtection="1">
      <alignment horizontal="center" vertical="center" wrapText="1"/>
    </xf>
    <xf numFmtId="0" fontId="4" fillId="4" borderId="32" xfId="0" applyNumberFormat="1" applyFont="1" applyFill="1" applyBorder="1" applyAlignment="1" applyProtection="1">
      <alignment horizontal="center" vertical="center" wrapText="1"/>
    </xf>
    <xf numFmtId="0" fontId="4" fillId="4" borderId="25" xfId="0" applyNumberFormat="1" applyFont="1" applyFill="1" applyBorder="1" applyAlignment="1" applyProtection="1">
      <alignment horizontal="center" vertical="top"/>
    </xf>
    <xf numFmtId="0" fontId="4" fillId="4" borderId="26" xfId="0" applyNumberFormat="1" applyFont="1" applyFill="1" applyBorder="1" applyAlignment="1" applyProtection="1">
      <alignment horizontal="center" vertical="top"/>
    </xf>
    <xf numFmtId="0" fontId="4" fillId="4" borderId="32" xfId="0" applyNumberFormat="1" applyFont="1" applyFill="1" applyBorder="1" applyAlignment="1" applyProtection="1">
      <alignment horizontal="center" vertical="top"/>
    </xf>
    <xf numFmtId="0" fontId="4" fillId="4" borderId="14" xfId="0" applyNumberFormat="1" applyFont="1" applyFill="1" applyBorder="1" applyAlignment="1" applyProtection="1">
      <alignment horizontal="center" vertical="center" wrapText="1"/>
    </xf>
    <xf numFmtId="0" fontId="4" fillId="4" borderId="22" xfId="0" applyNumberFormat="1" applyFont="1" applyFill="1" applyBorder="1" applyAlignment="1" applyProtection="1">
      <alignment horizontal="center" vertical="center" textRotation="90" wrapText="1"/>
    </xf>
    <xf numFmtId="0" fontId="4" fillId="4" borderId="19" xfId="0" applyNumberFormat="1" applyFont="1" applyFill="1" applyBorder="1" applyAlignment="1" applyProtection="1">
      <alignment horizontal="center" vertical="center" textRotation="90" wrapText="1"/>
    </xf>
    <xf numFmtId="0" fontId="4" fillId="4" borderId="10" xfId="0" applyNumberFormat="1" applyFont="1" applyFill="1" applyBorder="1" applyAlignment="1" applyProtection="1">
      <alignment horizontal="center" vertical="center" textRotation="90" wrapText="1"/>
    </xf>
    <xf numFmtId="0" fontId="4" fillId="4" borderId="1" xfId="0" applyNumberFormat="1" applyFont="1" applyFill="1" applyBorder="1" applyAlignment="1" applyProtection="1">
      <alignment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22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4" fillId="4" borderId="30" xfId="0" applyNumberFormat="1" applyFont="1" applyFill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11" xfId="0" applyNumberFormat="1" applyFont="1" applyFill="1" applyBorder="1" applyAlignment="1" applyProtection="1">
      <alignment horizontal="center" vertical="center"/>
    </xf>
    <xf numFmtId="0" fontId="4" fillId="4" borderId="2" xfId="0" applyNumberFormat="1" applyFont="1" applyFill="1" applyBorder="1" applyAlignment="1" applyProtection="1">
      <alignment horizontal="center" vertical="top"/>
    </xf>
    <xf numFmtId="0" fontId="4" fillId="4" borderId="1" xfId="0" applyNumberFormat="1" applyFont="1" applyFill="1" applyBorder="1" applyAlignment="1" applyProtection="1">
      <alignment horizontal="center" vertical="top"/>
    </xf>
    <xf numFmtId="0" fontId="4" fillId="4" borderId="22" xfId="0" applyNumberFormat="1" applyFont="1" applyFill="1" applyBorder="1" applyAlignment="1" applyProtection="1">
      <alignment horizontal="center" vertical="center" textRotation="90"/>
    </xf>
    <xf numFmtId="0" fontId="4" fillId="4" borderId="10" xfId="0" applyNumberFormat="1" applyFont="1" applyFill="1" applyBorder="1" applyAlignment="1" applyProtection="1">
      <alignment horizontal="center" vertical="center" textRotation="90"/>
    </xf>
    <xf numFmtId="0" fontId="2" fillId="2" borderId="23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4" fillId="4" borderId="24" xfId="0" applyNumberFormat="1" applyFont="1" applyFill="1" applyBorder="1" applyAlignment="1" applyProtection="1">
      <alignment horizontal="center" vertical="center" wrapText="1"/>
    </xf>
    <xf numFmtId="0" fontId="4" fillId="4" borderId="19" xfId="0" applyNumberFormat="1" applyFont="1" applyFill="1" applyBorder="1" applyAlignment="1" applyProtection="1">
      <alignment horizontal="center" vertical="center" wrapText="1"/>
    </xf>
    <xf numFmtId="0" fontId="4" fillId="4" borderId="1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vertical="top"/>
    </xf>
    <xf numFmtId="0" fontId="4" fillId="4" borderId="27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 applyProtection="1">
      <alignment horizontal="center" vertical="top"/>
    </xf>
    <xf numFmtId="0" fontId="18" fillId="2" borderId="28" xfId="0" applyNumberFormat="1" applyFont="1" applyFill="1" applyBorder="1" applyAlignment="1" applyProtection="1">
      <alignment horizontal="center" vertical="top"/>
    </xf>
    <xf numFmtId="0" fontId="4" fillId="4" borderId="13" xfId="0" applyNumberFormat="1" applyFont="1" applyFill="1" applyBorder="1" applyAlignment="1" applyProtection="1">
      <alignment horizontal="center" vertical="center" textRotation="90" wrapText="1"/>
    </xf>
    <xf numFmtId="0" fontId="4" fillId="4" borderId="14" xfId="0" applyNumberFormat="1" applyFont="1" applyFill="1" applyBorder="1" applyAlignment="1" applyProtection="1">
      <alignment horizontal="center" vertical="center" textRotation="90" wrapText="1"/>
    </xf>
    <xf numFmtId="0" fontId="4" fillId="4" borderId="15" xfId="0" applyNumberFormat="1" applyFont="1" applyFill="1" applyBorder="1" applyAlignment="1" applyProtection="1">
      <alignment horizontal="center" vertical="center" textRotation="90" wrapText="1"/>
    </xf>
    <xf numFmtId="0" fontId="4" fillId="4" borderId="29" xfId="0" applyNumberFormat="1" applyFont="1" applyFill="1" applyBorder="1" applyAlignment="1" applyProtection="1">
      <alignment horizontal="center" vertical="center" wrapText="1"/>
    </xf>
    <xf numFmtId="0" fontId="4" fillId="4" borderId="13" xfId="0" applyNumberFormat="1" applyFont="1" applyFill="1" applyBorder="1" applyAlignment="1" applyProtection="1">
      <alignment horizontal="center" vertical="top"/>
    </xf>
    <xf numFmtId="0" fontId="4" fillId="4" borderId="14" xfId="0" applyNumberFormat="1" applyFont="1" applyFill="1" applyBorder="1" applyAlignment="1" applyProtection="1">
      <alignment horizontal="center" vertical="top"/>
    </xf>
    <xf numFmtId="0" fontId="4" fillId="4" borderId="15" xfId="0" applyNumberFormat="1" applyFont="1" applyFill="1" applyBorder="1" applyAlignment="1" applyProtection="1">
      <alignment horizontal="center" vertical="top"/>
    </xf>
    <xf numFmtId="0" fontId="4" fillId="4" borderId="13" xfId="0" applyNumberFormat="1" applyFont="1" applyFill="1" applyBorder="1" applyAlignment="1" applyProtection="1">
      <alignment horizontal="center" vertical="center"/>
    </xf>
    <xf numFmtId="0" fontId="4" fillId="4" borderId="14" xfId="0" applyNumberFormat="1" applyFont="1" applyFill="1" applyBorder="1" applyAlignment="1" applyProtection="1">
      <alignment horizontal="center" vertical="center"/>
    </xf>
    <xf numFmtId="0" fontId="4" fillId="4" borderId="15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vertical="center"/>
    </xf>
    <xf numFmtId="0" fontId="4" fillId="4" borderId="1" xfId="0" applyNumberFormat="1" applyFont="1" applyFill="1" applyBorder="1" applyAlignment="1" applyProtection="1">
      <alignment vertical="center" wrapText="1"/>
    </xf>
    <xf numFmtId="0" fontId="3" fillId="4" borderId="13" xfId="0" applyNumberFormat="1" applyFont="1" applyFill="1" applyBorder="1" applyAlignment="1" applyProtection="1">
      <alignment horizontal="center" vertical="center" wrapText="1"/>
    </xf>
    <xf numFmtId="0" fontId="3" fillId="4" borderId="14" xfId="0" applyNumberFormat="1" applyFont="1" applyFill="1" applyBorder="1" applyAlignment="1" applyProtection="1">
      <alignment horizontal="center" vertical="center" wrapText="1"/>
    </xf>
    <xf numFmtId="0" fontId="3" fillId="4" borderId="15" xfId="0" applyNumberFormat="1" applyFont="1" applyFill="1" applyBorder="1" applyAlignment="1" applyProtection="1">
      <alignment horizontal="center" vertical="center" wrapText="1"/>
    </xf>
    <xf numFmtId="0" fontId="4" fillId="4" borderId="21" xfId="0" applyNumberFormat="1" applyFont="1" applyFill="1" applyBorder="1" applyAlignment="1" applyProtection="1">
      <alignment horizontal="left" vertical="top" wrapText="1"/>
    </xf>
    <xf numFmtId="0" fontId="4" fillId="4" borderId="15" xfId="0" applyNumberFormat="1" applyFont="1" applyFill="1" applyBorder="1" applyAlignment="1" applyProtection="1">
      <alignment horizontal="left" vertical="top" wrapText="1"/>
    </xf>
    <xf numFmtId="0" fontId="4" fillId="4" borderId="13" xfId="0" applyNumberFormat="1" applyFont="1" applyFill="1" applyBorder="1" applyAlignment="1" applyProtection="1">
      <alignment horizontal="left" vertical="top"/>
    </xf>
    <xf numFmtId="0" fontId="4" fillId="4" borderId="15" xfId="0" applyNumberFormat="1" applyFont="1" applyFill="1" applyBorder="1" applyAlignment="1" applyProtection="1">
      <alignment horizontal="left" vertical="top"/>
    </xf>
    <xf numFmtId="0" fontId="12" fillId="4" borderId="13" xfId="0" applyNumberFormat="1" applyFont="1" applyFill="1" applyBorder="1" applyAlignment="1" applyProtection="1">
      <alignment horizontal="center" vertical="center"/>
    </xf>
    <xf numFmtId="0" fontId="12" fillId="4" borderId="14" xfId="0" applyNumberFormat="1" applyFont="1" applyFill="1" applyBorder="1" applyAlignment="1" applyProtection="1">
      <alignment horizontal="center" vertical="center"/>
    </xf>
    <xf numFmtId="0" fontId="12" fillId="4" borderId="15" xfId="0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7"/>
  <sheetViews>
    <sheetView tabSelected="1" showWhiteSpace="0" view="pageLayout" topLeftCell="A3" workbookViewId="0">
      <selection activeCell="L8" sqref="L8"/>
    </sheetView>
  </sheetViews>
  <sheetFormatPr defaultRowHeight="12.75" x14ac:dyDescent="0.2"/>
  <cols>
    <col min="1" max="1" width="9.140625" style="6"/>
    <col min="2" max="2" width="31.140625" style="1" customWidth="1"/>
    <col min="3" max="3" width="4.7109375" style="1" customWidth="1"/>
    <col min="4" max="4" width="7" style="1" customWidth="1"/>
    <col min="5" max="5" width="7.85546875" style="1" customWidth="1"/>
    <col min="6" max="6" width="6.85546875" style="3" customWidth="1"/>
    <col min="7" max="7" width="6.7109375" style="3" customWidth="1"/>
    <col min="8" max="8" width="5.28515625" style="3" customWidth="1"/>
    <col min="9" max="9" width="6.28515625" style="3" customWidth="1"/>
    <col min="10" max="10" width="6" style="3" customWidth="1"/>
    <col min="11" max="11" width="5.140625" style="3" customWidth="1"/>
    <col min="12" max="12" width="4.140625" style="14" customWidth="1"/>
    <col min="13" max="13" width="4" style="3" customWidth="1"/>
    <col min="14" max="14" width="3.5703125" style="3" customWidth="1"/>
    <col min="15" max="15" width="4" style="14" customWidth="1"/>
    <col min="16" max="16" width="3.7109375" style="14" customWidth="1"/>
    <col min="17" max="17" width="3.28515625" style="14" customWidth="1"/>
    <col min="18" max="18" width="3.28515625" style="3" customWidth="1"/>
    <col min="19" max="19" width="4.5703125" style="3" customWidth="1"/>
    <col min="20" max="20" width="4.5703125" style="14" customWidth="1"/>
    <col min="21" max="21" width="4.28515625" style="14" customWidth="1"/>
    <col min="22" max="22" width="4.140625" style="3" customWidth="1"/>
    <col min="23" max="23" width="4.140625" style="15" customWidth="1"/>
    <col min="24" max="24" width="3.5703125" style="15" customWidth="1"/>
    <col min="25" max="25" width="4.28515625" style="20" customWidth="1"/>
    <col min="26" max="26" width="3.5703125" style="13" customWidth="1"/>
    <col min="27" max="16384" width="9.140625" style="2"/>
  </cols>
  <sheetData>
    <row r="1" spans="1:26" ht="20.25" customHeight="1" x14ac:dyDescent="0.2">
      <c r="A1" s="82"/>
      <c r="B1" s="98"/>
      <c r="C1" s="98"/>
      <c r="D1" s="98"/>
      <c r="E1" s="98"/>
      <c r="F1" s="179" t="s">
        <v>114</v>
      </c>
      <c r="G1" s="179"/>
      <c r="H1" s="179"/>
      <c r="I1" s="179"/>
      <c r="J1" s="179"/>
      <c r="K1" s="179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174"/>
      <c r="Z1" s="175"/>
    </row>
    <row r="2" spans="1:26" ht="20.25" customHeight="1" thickBot="1" x14ac:dyDescent="0.25">
      <c r="A2" s="181" t="s">
        <v>175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8"/>
      <c r="Z2" s="8"/>
    </row>
    <row r="3" spans="1:26" ht="42.75" customHeight="1" x14ac:dyDescent="0.2">
      <c r="A3" s="167" t="s">
        <v>0</v>
      </c>
      <c r="B3" s="176" t="s">
        <v>81</v>
      </c>
      <c r="C3" s="152" t="s">
        <v>91</v>
      </c>
      <c r="D3" s="153"/>
      <c r="E3" s="154"/>
      <c r="F3" s="155" t="s">
        <v>85</v>
      </c>
      <c r="G3" s="156"/>
      <c r="H3" s="156"/>
      <c r="I3" s="156"/>
      <c r="J3" s="156"/>
      <c r="K3" s="157"/>
      <c r="L3" s="152" t="s">
        <v>80</v>
      </c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80"/>
      <c r="Y3" s="19"/>
      <c r="Z3" s="19"/>
    </row>
    <row r="4" spans="1:26" ht="12.75" customHeight="1" x14ac:dyDescent="0.2">
      <c r="A4" s="168"/>
      <c r="B4" s="177"/>
      <c r="C4" s="159" t="s">
        <v>92</v>
      </c>
      <c r="D4" s="159" t="s">
        <v>93</v>
      </c>
      <c r="E4" s="159" t="s">
        <v>94</v>
      </c>
      <c r="F4" s="159" t="s">
        <v>34</v>
      </c>
      <c r="G4" s="159" t="s">
        <v>35</v>
      </c>
      <c r="H4" s="187" t="s">
        <v>79</v>
      </c>
      <c r="I4" s="188"/>
      <c r="J4" s="188"/>
      <c r="K4" s="189"/>
      <c r="L4" s="150" t="s">
        <v>2</v>
      </c>
      <c r="M4" s="151"/>
      <c r="N4" s="136"/>
      <c r="O4" s="150" t="s">
        <v>3</v>
      </c>
      <c r="P4" s="158"/>
      <c r="Q4" s="158"/>
      <c r="R4" s="151"/>
      <c r="S4" s="150" t="s">
        <v>4</v>
      </c>
      <c r="T4" s="158"/>
      <c r="U4" s="158"/>
      <c r="V4" s="151"/>
      <c r="W4" s="150" t="s">
        <v>5</v>
      </c>
      <c r="X4" s="186"/>
      <c r="Y4" s="19"/>
      <c r="Z4" s="19"/>
    </row>
    <row r="5" spans="1:26" ht="46.5" customHeight="1" x14ac:dyDescent="0.2">
      <c r="A5" s="168"/>
      <c r="B5" s="177"/>
      <c r="C5" s="160"/>
      <c r="D5" s="160"/>
      <c r="E5" s="160"/>
      <c r="F5" s="160"/>
      <c r="G5" s="160"/>
      <c r="H5" s="172" t="s">
        <v>1</v>
      </c>
      <c r="I5" s="159" t="s">
        <v>75</v>
      </c>
      <c r="J5" s="159" t="s">
        <v>76</v>
      </c>
      <c r="K5" s="159" t="s">
        <v>77</v>
      </c>
      <c r="L5" s="34" t="s">
        <v>36</v>
      </c>
      <c r="M5" s="35" t="s">
        <v>37</v>
      </c>
      <c r="N5" s="183" t="s">
        <v>38</v>
      </c>
      <c r="O5" s="185"/>
      <c r="P5" s="183" t="s">
        <v>39</v>
      </c>
      <c r="Q5" s="184"/>
      <c r="R5" s="185"/>
      <c r="S5" s="183" t="s">
        <v>40</v>
      </c>
      <c r="T5" s="184"/>
      <c r="U5" s="185"/>
      <c r="V5" s="35" t="s">
        <v>41</v>
      </c>
      <c r="W5" s="35" t="s">
        <v>42</v>
      </c>
      <c r="X5" s="36" t="s">
        <v>43</v>
      </c>
      <c r="Y5" s="19"/>
      <c r="Z5" s="19"/>
    </row>
    <row r="6" spans="1:26" ht="19.5" customHeight="1" thickBot="1" x14ac:dyDescent="0.25">
      <c r="A6" s="169"/>
      <c r="B6" s="178"/>
      <c r="C6" s="161"/>
      <c r="D6" s="161"/>
      <c r="E6" s="161"/>
      <c r="F6" s="161"/>
      <c r="G6" s="161"/>
      <c r="H6" s="173"/>
      <c r="I6" s="161"/>
      <c r="J6" s="161"/>
      <c r="K6" s="161"/>
      <c r="L6" s="37">
        <v>17</v>
      </c>
      <c r="M6" s="37">
        <v>22</v>
      </c>
      <c r="N6" s="37">
        <v>14</v>
      </c>
      <c r="O6" s="37">
        <v>2</v>
      </c>
      <c r="P6" s="37">
        <v>18</v>
      </c>
      <c r="Q6" s="37">
        <v>2</v>
      </c>
      <c r="R6" s="37">
        <v>2</v>
      </c>
      <c r="S6" s="37">
        <v>10</v>
      </c>
      <c r="T6" s="37">
        <v>4</v>
      </c>
      <c r="U6" s="37">
        <v>2</v>
      </c>
      <c r="V6" s="37">
        <v>22</v>
      </c>
      <c r="W6" s="37">
        <v>16</v>
      </c>
      <c r="X6" s="38">
        <v>16</v>
      </c>
      <c r="Y6" s="19"/>
      <c r="Z6" s="19"/>
    </row>
    <row r="7" spans="1:26" s="5" customFormat="1" ht="13.5" customHeight="1" thickBot="1" x14ac:dyDescent="0.25">
      <c r="A7" s="39">
        <v>1</v>
      </c>
      <c r="B7" s="40">
        <v>2</v>
      </c>
      <c r="C7" s="41">
        <v>3</v>
      </c>
      <c r="D7" s="41">
        <v>4</v>
      </c>
      <c r="E7" s="41">
        <v>5</v>
      </c>
      <c r="F7" s="39">
        <v>6</v>
      </c>
      <c r="G7" s="40">
        <v>7</v>
      </c>
      <c r="H7" s="42">
        <v>8</v>
      </c>
      <c r="I7" s="43">
        <v>9</v>
      </c>
      <c r="J7" s="41">
        <v>10</v>
      </c>
      <c r="K7" s="44">
        <v>11</v>
      </c>
      <c r="L7" s="44">
        <v>12</v>
      </c>
      <c r="M7" s="39">
        <v>13</v>
      </c>
      <c r="N7" s="139">
        <v>14</v>
      </c>
      <c r="O7" s="40">
        <v>15</v>
      </c>
      <c r="P7" s="40">
        <v>16</v>
      </c>
      <c r="Q7" s="40">
        <v>17</v>
      </c>
      <c r="R7" s="44">
        <v>18</v>
      </c>
      <c r="S7" s="139">
        <v>19</v>
      </c>
      <c r="T7" s="39">
        <v>20</v>
      </c>
      <c r="U7" s="139">
        <v>21</v>
      </c>
      <c r="V7" s="40">
        <v>22</v>
      </c>
      <c r="W7" s="44">
        <v>23</v>
      </c>
      <c r="X7" s="45">
        <v>24</v>
      </c>
      <c r="Y7" s="24"/>
      <c r="Z7" s="24"/>
    </row>
    <row r="8" spans="1:26" s="17" customFormat="1" ht="24" x14ac:dyDescent="0.2">
      <c r="A8" s="46" t="s">
        <v>78</v>
      </c>
      <c r="B8" s="47" t="s">
        <v>82</v>
      </c>
      <c r="C8" s="48"/>
      <c r="D8" s="48"/>
      <c r="E8" s="48"/>
      <c r="F8" s="69">
        <f>SUM(F9,F20)</f>
        <v>2115</v>
      </c>
      <c r="G8" s="69">
        <f>G9+G20</f>
        <v>705</v>
      </c>
      <c r="H8" s="69">
        <f>H9+H20</f>
        <v>1410</v>
      </c>
      <c r="I8" s="69">
        <f>I9+I20</f>
        <v>900</v>
      </c>
      <c r="J8" s="69">
        <f>J9+J20</f>
        <v>586</v>
      </c>
      <c r="K8" s="69">
        <f>K9+K20</f>
        <v>0</v>
      </c>
      <c r="L8" s="49"/>
      <c r="M8" s="49"/>
      <c r="N8" s="138"/>
      <c r="O8" s="49"/>
      <c r="P8" s="130"/>
      <c r="Q8" s="130"/>
      <c r="R8" s="49"/>
      <c r="S8" s="145"/>
      <c r="T8" s="49"/>
      <c r="U8" s="145"/>
      <c r="V8" s="49"/>
      <c r="W8" s="49"/>
      <c r="X8" s="49"/>
      <c r="Y8" s="88"/>
      <c r="Z8" s="25"/>
    </row>
    <row r="9" spans="1:26" s="9" customFormat="1" x14ac:dyDescent="0.2">
      <c r="A9" s="50"/>
      <c r="B9" s="47" t="s">
        <v>160</v>
      </c>
      <c r="C9" s="51"/>
      <c r="D9" s="51"/>
      <c r="E9" s="51"/>
      <c r="F9" s="89">
        <f>SUM(F10:F19)</f>
        <v>1140</v>
      </c>
      <c r="G9" s="89">
        <f>SUM(G10:G19)</f>
        <v>380</v>
      </c>
      <c r="H9" s="89">
        <f>SUM(H10:H19)</f>
        <v>760</v>
      </c>
      <c r="I9" s="89">
        <f>SUM(I10:I19)</f>
        <v>638</v>
      </c>
      <c r="J9" s="89">
        <f>SUM(J10:J19)</f>
        <v>122</v>
      </c>
      <c r="K9" s="89">
        <f>SUM(K10:K18)</f>
        <v>0</v>
      </c>
      <c r="L9" s="49"/>
      <c r="M9" s="49"/>
      <c r="N9" s="138"/>
      <c r="O9" s="49"/>
      <c r="P9" s="130"/>
      <c r="Q9" s="130"/>
      <c r="R9" s="49"/>
      <c r="S9" s="145"/>
      <c r="T9" s="49"/>
      <c r="U9" s="141"/>
      <c r="V9" s="85"/>
      <c r="W9" s="49"/>
      <c r="X9" s="52"/>
      <c r="Y9" s="90"/>
      <c r="Z9" s="26"/>
    </row>
    <row r="10" spans="1:26" s="9" customFormat="1" x14ac:dyDescent="0.2">
      <c r="A10" s="53" t="s">
        <v>26</v>
      </c>
      <c r="B10" s="54" t="s">
        <v>12</v>
      </c>
      <c r="C10" s="55"/>
      <c r="D10" s="55">
        <v>3</v>
      </c>
      <c r="E10" s="55">
        <v>1.2</v>
      </c>
      <c r="F10" s="70">
        <v>117</v>
      </c>
      <c r="G10" s="71">
        <v>39</v>
      </c>
      <c r="H10" s="70">
        <v>78</v>
      </c>
      <c r="I10" s="91">
        <v>0</v>
      </c>
      <c r="J10" s="70">
        <v>78</v>
      </c>
      <c r="K10" s="56">
        <v>0</v>
      </c>
      <c r="L10" s="56">
        <v>2</v>
      </c>
      <c r="M10" s="56">
        <v>2</v>
      </c>
      <c r="N10" s="137">
        <v>0</v>
      </c>
      <c r="O10" s="56">
        <v>0</v>
      </c>
      <c r="P10" s="129">
        <v>0</v>
      </c>
      <c r="Q10" s="129">
        <v>0</v>
      </c>
      <c r="R10" s="56">
        <v>0</v>
      </c>
      <c r="S10" s="144">
        <v>0</v>
      </c>
      <c r="T10" s="56">
        <v>0</v>
      </c>
      <c r="U10" s="144">
        <v>0</v>
      </c>
      <c r="V10" s="56">
        <v>0</v>
      </c>
      <c r="W10" s="56">
        <v>0</v>
      </c>
      <c r="X10" s="57">
        <v>0</v>
      </c>
      <c r="Y10" s="90"/>
      <c r="Z10" s="26"/>
    </row>
    <row r="11" spans="1:26" s="9" customFormat="1" x14ac:dyDescent="0.2">
      <c r="A11" s="53" t="s">
        <v>27</v>
      </c>
      <c r="B11" s="54" t="s">
        <v>159</v>
      </c>
      <c r="C11" s="55">
        <v>2</v>
      </c>
      <c r="D11" s="55"/>
      <c r="E11" s="55">
        <v>1</v>
      </c>
      <c r="F11" s="70">
        <v>112</v>
      </c>
      <c r="G11" s="71">
        <v>34</v>
      </c>
      <c r="H11" s="70">
        <v>78</v>
      </c>
      <c r="I11" s="70">
        <v>78</v>
      </c>
      <c r="J11" s="56">
        <v>0</v>
      </c>
      <c r="K11" s="56">
        <v>0</v>
      </c>
      <c r="L11" s="56">
        <v>2</v>
      </c>
      <c r="M11" s="56">
        <v>2</v>
      </c>
      <c r="N11" s="137">
        <v>0</v>
      </c>
      <c r="O11" s="56">
        <v>0</v>
      </c>
      <c r="P11" s="129">
        <v>0</v>
      </c>
      <c r="Q11" s="129">
        <v>0</v>
      </c>
      <c r="R11" s="56">
        <v>0</v>
      </c>
      <c r="S11" s="144">
        <v>0</v>
      </c>
      <c r="T11" s="56">
        <v>0</v>
      </c>
      <c r="U11" s="144">
        <v>0</v>
      </c>
      <c r="V11" s="56">
        <v>0</v>
      </c>
      <c r="W11" s="56">
        <v>0</v>
      </c>
      <c r="X11" s="57">
        <v>0</v>
      </c>
      <c r="Y11" s="90"/>
      <c r="Z11" s="26"/>
    </row>
    <row r="12" spans="1:26" s="9" customFormat="1" x14ac:dyDescent="0.2">
      <c r="A12" s="53" t="s">
        <v>28</v>
      </c>
      <c r="B12" s="54" t="s">
        <v>10</v>
      </c>
      <c r="C12" s="55">
        <v>2</v>
      </c>
      <c r="D12" s="55"/>
      <c r="E12" s="55">
        <v>1</v>
      </c>
      <c r="F12" s="70">
        <v>150</v>
      </c>
      <c r="G12" s="71">
        <v>50</v>
      </c>
      <c r="H12" s="70">
        <v>100</v>
      </c>
      <c r="I12" s="70">
        <v>56</v>
      </c>
      <c r="J12" s="56">
        <v>44</v>
      </c>
      <c r="K12" s="56">
        <v>0</v>
      </c>
      <c r="L12" s="56">
        <v>2</v>
      </c>
      <c r="M12" s="56">
        <v>3</v>
      </c>
      <c r="N12" s="137">
        <v>0</v>
      </c>
      <c r="O12" s="56">
        <v>0</v>
      </c>
      <c r="P12" s="129">
        <v>0</v>
      </c>
      <c r="Q12" s="129">
        <v>0</v>
      </c>
      <c r="R12" s="56">
        <v>0</v>
      </c>
      <c r="S12" s="144">
        <v>0</v>
      </c>
      <c r="T12" s="56">
        <v>0</v>
      </c>
      <c r="U12" s="144">
        <v>0</v>
      </c>
      <c r="V12" s="56">
        <v>0</v>
      </c>
      <c r="W12" s="56">
        <v>0</v>
      </c>
      <c r="X12" s="57">
        <v>0</v>
      </c>
      <c r="Y12" s="90"/>
      <c r="Z12" s="26"/>
    </row>
    <row r="13" spans="1:26" s="9" customFormat="1" x14ac:dyDescent="0.2">
      <c r="A13" s="53" t="s">
        <v>29</v>
      </c>
      <c r="B13" s="54" t="s">
        <v>30</v>
      </c>
      <c r="C13" s="55"/>
      <c r="D13" s="55">
        <v>2</v>
      </c>
      <c r="E13" s="55">
        <v>1</v>
      </c>
      <c r="F13" s="70">
        <v>111</v>
      </c>
      <c r="G13" s="71">
        <v>33</v>
      </c>
      <c r="H13" s="70">
        <v>78</v>
      </c>
      <c r="I13" s="70">
        <v>78</v>
      </c>
      <c r="J13" s="56">
        <v>0</v>
      </c>
      <c r="K13" s="56">
        <v>0</v>
      </c>
      <c r="L13" s="56">
        <v>2</v>
      </c>
      <c r="M13" s="56">
        <v>2</v>
      </c>
      <c r="N13" s="137">
        <v>0</v>
      </c>
      <c r="O13" s="56">
        <v>0</v>
      </c>
      <c r="P13" s="129">
        <v>0</v>
      </c>
      <c r="Q13" s="129">
        <v>0</v>
      </c>
      <c r="R13" s="56">
        <v>0</v>
      </c>
      <c r="S13" s="144">
        <v>0</v>
      </c>
      <c r="T13" s="56">
        <v>0</v>
      </c>
      <c r="U13" s="144">
        <v>0</v>
      </c>
      <c r="V13" s="56">
        <v>0</v>
      </c>
      <c r="W13" s="56">
        <v>0</v>
      </c>
      <c r="X13" s="57">
        <v>0</v>
      </c>
      <c r="Y13" s="90"/>
      <c r="Z13" s="26"/>
    </row>
    <row r="14" spans="1:26" s="9" customFormat="1" x14ac:dyDescent="0.2">
      <c r="A14" s="53" t="s">
        <v>31</v>
      </c>
      <c r="B14" s="54" t="s">
        <v>11</v>
      </c>
      <c r="C14" s="55"/>
      <c r="D14" s="55">
        <v>2</v>
      </c>
      <c r="E14" s="55">
        <v>1</v>
      </c>
      <c r="F14" s="70">
        <v>110</v>
      </c>
      <c r="G14" s="71">
        <v>32</v>
      </c>
      <c r="H14" s="70">
        <v>78</v>
      </c>
      <c r="I14" s="70">
        <v>78</v>
      </c>
      <c r="J14" s="56">
        <v>0</v>
      </c>
      <c r="K14" s="56">
        <v>0</v>
      </c>
      <c r="L14" s="56">
        <v>2</v>
      </c>
      <c r="M14" s="56">
        <v>2</v>
      </c>
      <c r="N14" s="137">
        <v>0</v>
      </c>
      <c r="O14" s="56">
        <v>0</v>
      </c>
      <c r="P14" s="129">
        <v>0</v>
      </c>
      <c r="Q14" s="129">
        <v>0</v>
      </c>
      <c r="R14" s="56">
        <v>0</v>
      </c>
      <c r="S14" s="144">
        <v>0</v>
      </c>
      <c r="T14" s="56">
        <v>0</v>
      </c>
      <c r="U14" s="144">
        <v>0</v>
      </c>
      <c r="V14" s="56">
        <v>0</v>
      </c>
      <c r="W14" s="56">
        <v>0</v>
      </c>
      <c r="X14" s="57">
        <v>0</v>
      </c>
      <c r="Y14" s="90"/>
      <c r="Z14" s="26"/>
    </row>
    <row r="15" spans="1:26" s="9" customFormat="1" x14ac:dyDescent="0.2">
      <c r="A15" s="53" t="s">
        <v>32</v>
      </c>
      <c r="B15" s="54" t="s">
        <v>13</v>
      </c>
      <c r="C15" s="55"/>
      <c r="D15" s="55" t="s">
        <v>95</v>
      </c>
      <c r="E15" s="55"/>
      <c r="F15" s="70">
        <v>156</v>
      </c>
      <c r="G15" s="71">
        <v>78</v>
      </c>
      <c r="H15" s="70">
        <v>78</v>
      </c>
      <c r="I15" s="70">
        <v>78</v>
      </c>
      <c r="J15" s="56">
        <v>0</v>
      </c>
      <c r="K15" s="56">
        <v>0</v>
      </c>
      <c r="L15" s="56">
        <v>2</v>
      </c>
      <c r="M15" s="56">
        <v>2</v>
      </c>
      <c r="N15" s="137">
        <v>0</v>
      </c>
      <c r="O15" s="56">
        <v>0</v>
      </c>
      <c r="P15" s="129">
        <v>0</v>
      </c>
      <c r="Q15" s="129">
        <v>0</v>
      </c>
      <c r="R15" s="56">
        <v>0</v>
      </c>
      <c r="S15" s="144">
        <v>0</v>
      </c>
      <c r="T15" s="56">
        <v>0</v>
      </c>
      <c r="U15" s="144">
        <v>0</v>
      </c>
      <c r="V15" s="56">
        <v>0</v>
      </c>
      <c r="W15" s="56">
        <v>0</v>
      </c>
      <c r="X15" s="57">
        <v>0</v>
      </c>
      <c r="Y15" s="90"/>
      <c r="Z15" s="26"/>
    </row>
    <row r="16" spans="1:26" s="9" customFormat="1" x14ac:dyDescent="0.2">
      <c r="A16" s="53" t="s">
        <v>33</v>
      </c>
      <c r="B16" s="54" t="s">
        <v>14</v>
      </c>
      <c r="C16" s="55"/>
      <c r="D16" s="55">
        <v>2</v>
      </c>
      <c r="E16" s="55">
        <v>1</v>
      </c>
      <c r="F16" s="70">
        <v>110</v>
      </c>
      <c r="G16" s="71">
        <v>32</v>
      </c>
      <c r="H16" s="70">
        <v>78</v>
      </c>
      <c r="I16" s="70">
        <v>78</v>
      </c>
      <c r="J16" s="56">
        <v>0</v>
      </c>
      <c r="K16" s="56">
        <v>0</v>
      </c>
      <c r="L16" s="56">
        <v>2</v>
      </c>
      <c r="M16" s="56">
        <v>2</v>
      </c>
      <c r="N16" s="137">
        <v>0</v>
      </c>
      <c r="O16" s="56">
        <v>0</v>
      </c>
      <c r="P16" s="129">
        <v>0</v>
      </c>
      <c r="Q16" s="129">
        <v>0</v>
      </c>
      <c r="R16" s="56">
        <v>0</v>
      </c>
      <c r="S16" s="144">
        <v>0</v>
      </c>
      <c r="T16" s="56">
        <v>0</v>
      </c>
      <c r="U16" s="144">
        <v>0</v>
      </c>
      <c r="V16" s="56">
        <v>0</v>
      </c>
      <c r="W16" s="56">
        <v>0</v>
      </c>
      <c r="X16" s="57">
        <v>0</v>
      </c>
      <c r="Y16" s="90"/>
      <c r="Z16" s="26"/>
    </row>
    <row r="17" spans="1:26" s="9" customFormat="1" x14ac:dyDescent="0.2">
      <c r="A17" s="53" t="s">
        <v>44</v>
      </c>
      <c r="B17" s="58" t="s">
        <v>6</v>
      </c>
      <c r="C17" s="165" t="s">
        <v>96</v>
      </c>
      <c r="D17" s="55"/>
      <c r="E17" s="55">
        <v>1</v>
      </c>
      <c r="F17" s="70">
        <v>110</v>
      </c>
      <c r="G17" s="71">
        <v>32</v>
      </c>
      <c r="H17" s="70">
        <v>78</v>
      </c>
      <c r="I17" s="70">
        <v>78</v>
      </c>
      <c r="J17" s="56">
        <v>0</v>
      </c>
      <c r="K17" s="56">
        <v>0</v>
      </c>
      <c r="L17" s="56">
        <v>2</v>
      </c>
      <c r="M17" s="56">
        <v>2</v>
      </c>
      <c r="N17" s="137">
        <v>0</v>
      </c>
      <c r="O17" s="56">
        <v>0</v>
      </c>
      <c r="P17" s="129">
        <v>0</v>
      </c>
      <c r="Q17" s="129">
        <v>0</v>
      </c>
      <c r="R17" s="56">
        <v>0</v>
      </c>
      <c r="S17" s="144">
        <v>0</v>
      </c>
      <c r="T17" s="56">
        <v>0</v>
      </c>
      <c r="U17" s="144">
        <v>0</v>
      </c>
      <c r="V17" s="56">
        <v>0</v>
      </c>
      <c r="W17" s="56">
        <v>0</v>
      </c>
      <c r="X17" s="57">
        <v>0</v>
      </c>
      <c r="Y17" s="90"/>
      <c r="Z17" s="26"/>
    </row>
    <row r="18" spans="1:26" s="9" customFormat="1" x14ac:dyDescent="0.2">
      <c r="A18" s="53" t="s">
        <v>45</v>
      </c>
      <c r="B18" s="58" t="s">
        <v>7</v>
      </c>
      <c r="C18" s="166"/>
      <c r="D18" s="55"/>
      <c r="E18" s="55">
        <v>1</v>
      </c>
      <c r="F18" s="70">
        <v>110</v>
      </c>
      <c r="G18" s="71">
        <v>32</v>
      </c>
      <c r="H18" s="70">
        <v>78</v>
      </c>
      <c r="I18" s="70">
        <v>78</v>
      </c>
      <c r="J18" s="56">
        <v>0</v>
      </c>
      <c r="K18" s="56">
        <v>0</v>
      </c>
      <c r="L18" s="56">
        <v>2</v>
      </c>
      <c r="M18" s="56">
        <v>2</v>
      </c>
      <c r="N18" s="137">
        <v>0</v>
      </c>
      <c r="O18" s="56">
        <v>0</v>
      </c>
      <c r="P18" s="129">
        <v>0</v>
      </c>
      <c r="Q18" s="129">
        <v>0</v>
      </c>
      <c r="R18" s="56">
        <v>0</v>
      </c>
      <c r="S18" s="144">
        <v>0</v>
      </c>
      <c r="T18" s="56">
        <v>0</v>
      </c>
      <c r="U18" s="144">
        <v>0</v>
      </c>
      <c r="V18" s="56">
        <v>0</v>
      </c>
      <c r="W18" s="56">
        <v>0</v>
      </c>
      <c r="X18" s="57">
        <v>0</v>
      </c>
      <c r="Y18" s="90"/>
      <c r="Z18" s="26"/>
    </row>
    <row r="19" spans="1:26" s="9" customFormat="1" x14ac:dyDescent="0.2">
      <c r="A19" s="53" t="s">
        <v>172</v>
      </c>
      <c r="B19" s="58" t="s">
        <v>173</v>
      </c>
      <c r="C19" s="131"/>
      <c r="D19" s="99"/>
      <c r="E19" s="99">
        <v>3</v>
      </c>
      <c r="F19" s="70">
        <v>54</v>
      </c>
      <c r="G19" s="71">
        <v>18</v>
      </c>
      <c r="H19" s="70">
        <v>36</v>
      </c>
      <c r="I19" s="70">
        <v>36</v>
      </c>
      <c r="J19" s="129">
        <v>0</v>
      </c>
      <c r="K19" s="129">
        <v>0</v>
      </c>
      <c r="L19" s="129">
        <v>0</v>
      </c>
      <c r="M19" s="129">
        <v>0</v>
      </c>
      <c r="N19" s="137">
        <v>2</v>
      </c>
      <c r="O19" s="129">
        <v>4</v>
      </c>
      <c r="P19" s="129">
        <v>0</v>
      </c>
      <c r="Q19" s="129">
        <v>0</v>
      </c>
      <c r="R19" s="129">
        <v>0</v>
      </c>
      <c r="S19" s="144">
        <v>0</v>
      </c>
      <c r="T19" s="129">
        <v>0</v>
      </c>
      <c r="U19" s="144">
        <v>0</v>
      </c>
      <c r="V19" s="129">
        <v>0</v>
      </c>
      <c r="W19" s="129">
        <v>0</v>
      </c>
      <c r="X19" s="57">
        <v>0</v>
      </c>
      <c r="Y19" s="90"/>
      <c r="Z19" s="26"/>
    </row>
    <row r="20" spans="1:26" s="9" customFormat="1" x14ac:dyDescent="0.2">
      <c r="A20" s="59"/>
      <c r="B20" s="51" t="s">
        <v>161</v>
      </c>
      <c r="C20" s="51"/>
      <c r="D20" s="51"/>
      <c r="E20" s="51"/>
      <c r="F20" s="69">
        <f>SUM(F21:F25)</f>
        <v>975</v>
      </c>
      <c r="G20" s="69">
        <f>SUM(G21:G25)</f>
        <v>325</v>
      </c>
      <c r="H20" s="69">
        <f>SUM(H21:H25)</f>
        <v>650</v>
      </c>
      <c r="I20" s="69">
        <f>SUM(I21:I25)</f>
        <v>262</v>
      </c>
      <c r="J20" s="69">
        <f>SUM(J21:J25)</f>
        <v>464</v>
      </c>
      <c r="K20" s="69">
        <f>SUM(K21:K24)</f>
        <v>0</v>
      </c>
      <c r="L20" s="56"/>
      <c r="M20" s="56"/>
      <c r="N20" s="137"/>
      <c r="O20" s="56"/>
      <c r="P20" s="129"/>
      <c r="Q20" s="129"/>
      <c r="R20" s="56"/>
      <c r="S20" s="144"/>
      <c r="T20" s="56"/>
      <c r="U20" s="144"/>
      <c r="V20" s="56"/>
      <c r="W20" s="56"/>
      <c r="X20" s="57"/>
      <c r="Y20" s="90"/>
      <c r="Z20" s="26"/>
    </row>
    <row r="21" spans="1:26" x14ac:dyDescent="0.2">
      <c r="A21" s="60" t="s">
        <v>46</v>
      </c>
      <c r="B21" s="58" t="s">
        <v>9</v>
      </c>
      <c r="C21" s="99"/>
      <c r="D21" s="99">
        <v>4</v>
      </c>
      <c r="E21" s="99">
        <v>3</v>
      </c>
      <c r="F21" s="70">
        <v>114</v>
      </c>
      <c r="G21" s="71">
        <v>38</v>
      </c>
      <c r="H21" s="70">
        <v>76</v>
      </c>
      <c r="I21" s="70">
        <v>76</v>
      </c>
      <c r="J21" s="146">
        <v>0</v>
      </c>
      <c r="K21" s="146">
        <v>0</v>
      </c>
      <c r="L21" s="146">
        <v>0</v>
      </c>
      <c r="M21" s="146">
        <v>0</v>
      </c>
      <c r="N21" s="146">
        <v>2</v>
      </c>
      <c r="O21" s="146">
        <v>2</v>
      </c>
      <c r="P21" s="146">
        <v>2</v>
      </c>
      <c r="Q21" s="146">
        <v>2</v>
      </c>
      <c r="R21" s="146">
        <v>2</v>
      </c>
      <c r="S21" s="146">
        <v>0</v>
      </c>
      <c r="T21" s="146">
        <v>0</v>
      </c>
      <c r="U21" s="146">
        <v>0</v>
      </c>
      <c r="V21" s="146">
        <v>0</v>
      </c>
      <c r="W21" s="146">
        <v>0</v>
      </c>
      <c r="X21" s="57">
        <v>0</v>
      </c>
      <c r="Y21" s="92"/>
      <c r="Z21" s="19"/>
    </row>
    <row r="22" spans="1:26" ht="24.75" customHeight="1" x14ac:dyDescent="0.2">
      <c r="A22" s="60" t="s">
        <v>47</v>
      </c>
      <c r="B22" s="58" t="s">
        <v>180</v>
      </c>
      <c r="C22" s="99"/>
      <c r="D22" s="99">
        <v>4</v>
      </c>
      <c r="E22" s="99" t="s">
        <v>179</v>
      </c>
      <c r="F22" s="70">
        <v>165</v>
      </c>
      <c r="G22" s="71">
        <v>55</v>
      </c>
      <c r="H22" s="70">
        <v>110</v>
      </c>
      <c r="I22" s="70">
        <v>110</v>
      </c>
      <c r="J22" s="146">
        <v>0</v>
      </c>
      <c r="K22" s="146">
        <v>0</v>
      </c>
      <c r="L22" s="146">
        <v>2</v>
      </c>
      <c r="M22" s="146">
        <v>2</v>
      </c>
      <c r="N22" s="146">
        <v>2</v>
      </c>
      <c r="O22" s="146">
        <v>2</v>
      </c>
      <c r="P22" s="146">
        <v>0</v>
      </c>
      <c r="Q22" s="146">
        <v>0</v>
      </c>
      <c r="R22" s="146">
        <v>0</v>
      </c>
      <c r="S22" s="146">
        <v>0</v>
      </c>
      <c r="T22" s="146">
        <v>0</v>
      </c>
      <c r="U22" s="146">
        <v>0</v>
      </c>
      <c r="V22" s="146">
        <v>0</v>
      </c>
      <c r="W22" s="146">
        <v>0</v>
      </c>
      <c r="X22" s="57">
        <v>0</v>
      </c>
      <c r="Y22" s="92"/>
      <c r="Z22" s="19"/>
    </row>
    <row r="23" spans="1:26" x14ac:dyDescent="0.2">
      <c r="A23" s="60" t="s">
        <v>48</v>
      </c>
      <c r="B23" s="60" t="s">
        <v>49</v>
      </c>
      <c r="C23" s="56"/>
      <c r="D23" s="56">
        <v>4</v>
      </c>
      <c r="E23" s="56"/>
      <c r="F23" s="70">
        <v>66</v>
      </c>
      <c r="G23" s="71">
        <v>22</v>
      </c>
      <c r="H23" s="70">
        <v>44</v>
      </c>
      <c r="I23" s="70">
        <v>0</v>
      </c>
      <c r="J23" s="56">
        <v>44</v>
      </c>
      <c r="K23" s="56">
        <v>0</v>
      </c>
      <c r="L23" s="56">
        <v>0</v>
      </c>
      <c r="M23" s="56">
        <v>0</v>
      </c>
      <c r="N23" s="137">
        <v>0</v>
      </c>
      <c r="O23" s="56">
        <v>0</v>
      </c>
      <c r="P23" s="129">
        <v>2</v>
      </c>
      <c r="Q23" s="129">
        <v>2</v>
      </c>
      <c r="R23" s="56">
        <v>2</v>
      </c>
      <c r="S23" s="144">
        <v>0</v>
      </c>
      <c r="T23" s="56">
        <v>0</v>
      </c>
      <c r="U23" s="144">
        <v>0</v>
      </c>
      <c r="V23" s="61">
        <v>0</v>
      </c>
      <c r="W23" s="56">
        <v>0</v>
      </c>
      <c r="X23" s="57">
        <v>0</v>
      </c>
      <c r="Y23" s="92"/>
      <c r="Z23" s="19"/>
    </row>
    <row r="24" spans="1:26" ht="22.5" x14ac:dyDescent="0.2">
      <c r="A24" s="60" t="s">
        <v>51</v>
      </c>
      <c r="B24" s="54" t="s">
        <v>50</v>
      </c>
      <c r="C24" s="55">
        <v>4.5999999999999996</v>
      </c>
      <c r="D24" s="55">
        <v>2</v>
      </c>
      <c r="E24" s="55" t="s">
        <v>143</v>
      </c>
      <c r="F24" s="70">
        <v>516</v>
      </c>
      <c r="G24" s="71">
        <v>172</v>
      </c>
      <c r="H24" s="70">
        <v>344</v>
      </c>
      <c r="I24" s="70">
        <v>0</v>
      </c>
      <c r="J24" s="56">
        <v>344</v>
      </c>
      <c r="K24" s="56">
        <v>0</v>
      </c>
      <c r="L24" s="56">
        <v>2</v>
      </c>
      <c r="M24" s="56">
        <v>2</v>
      </c>
      <c r="N24" s="137">
        <v>4</v>
      </c>
      <c r="O24" s="56">
        <v>4</v>
      </c>
      <c r="P24" s="129">
        <v>4</v>
      </c>
      <c r="Q24" s="129">
        <v>4</v>
      </c>
      <c r="R24" s="56">
        <v>4</v>
      </c>
      <c r="S24" s="144">
        <v>3</v>
      </c>
      <c r="T24" s="56">
        <v>3</v>
      </c>
      <c r="U24" s="144">
        <v>3</v>
      </c>
      <c r="V24" s="61">
        <v>3</v>
      </c>
      <c r="W24" s="56">
        <v>0</v>
      </c>
      <c r="X24" s="57">
        <v>0</v>
      </c>
      <c r="Y24" s="92"/>
      <c r="Z24" s="19"/>
    </row>
    <row r="25" spans="1:26" x14ac:dyDescent="0.2">
      <c r="A25" s="60" t="s">
        <v>176</v>
      </c>
      <c r="B25" s="54" t="s">
        <v>177</v>
      </c>
      <c r="C25" s="99"/>
      <c r="D25" s="99"/>
      <c r="E25" s="99">
        <v>3.4</v>
      </c>
      <c r="F25" s="70">
        <v>114</v>
      </c>
      <c r="G25" s="71">
        <v>38</v>
      </c>
      <c r="H25" s="70">
        <v>76</v>
      </c>
      <c r="I25" s="70">
        <v>76</v>
      </c>
      <c r="J25" s="135">
        <v>76</v>
      </c>
      <c r="K25" s="135">
        <v>0</v>
      </c>
      <c r="L25" s="135">
        <v>0</v>
      </c>
      <c r="M25" s="135">
        <v>0</v>
      </c>
      <c r="N25" s="137">
        <v>2</v>
      </c>
      <c r="O25" s="135">
        <v>2</v>
      </c>
      <c r="P25" s="135">
        <v>2</v>
      </c>
      <c r="Q25" s="135">
        <v>2</v>
      </c>
      <c r="R25" s="135">
        <v>2</v>
      </c>
      <c r="S25" s="144">
        <v>0</v>
      </c>
      <c r="T25" s="135">
        <v>0</v>
      </c>
      <c r="U25" s="144">
        <v>0</v>
      </c>
      <c r="V25" s="134">
        <v>0</v>
      </c>
      <c r="W25" s="135">
        <v>0</v>
      </c>
      <c r="X25" s="134">
        <v>0</v>
      </c>
      <c r="Y25" s="92"/>
      <c r="Z25" s="19"/>
    </row>
    <row r="26" spans="1:26" s="16" customFormat="1" ht="13.5" customHeight="1" x14ac:dyDescent="0.2">
      <c r="A26" s="170" t="s">
        <v>88</v>
      </c>
      <c r="B26" s="171"/>
      <c r="C26" s="49"/>
      <c r="D26" s="49"/>
      <c r="E26" s="49"/>
      <c r="F26" s="49"/>
      <c r="G26" s="49"/>
      <c r="H26" s="49"/>
      <c r="I26" s="56"/>
      <c r="J26" s="49"/>
      <c r="K26" s="49"/>
      <c r="L26" s="49">
        <f t="shared" ref="L26:X26" si="0">SUM(L10:L25)</f>
        <v>22</v>
      </c>
      <c r="M26" s="49">
        <f t="shared" si="0"/>
        <v>23</v>
      </c>
      <c r="N26" s="138">
        <f>SUM(N10:N25)</f>
        <v>12</v>
      </c>
      <c r="O26" s="49">
        <f t="shared" si="0"/>
        <v>14</v>
      </c>
      <c r="P26" s="130">
        <f t="shared" si="0"/>
        <v>10</v>
      </c>
      <c r="Q26" s="130">
        <f t="shared" si="0"/>
        <v>10</v>
      </c>
      <c r="R26" s="49">
        <f t="shared" si="0"/>
        <v>10</v>
      </c>
      <c r="S26" s="145">
        <f t="shared" si="0"/>
        <v>3</v>
      </c>
      <c r="T26" s="49">
        <f t="shared" si="0"/>
        <v>3</v>
      </c>
      <c r="U26" s="145">
        <f t="shared" si="0"/>
        <v>3</v>
      </c>
      <c r="V26" s="49">
        <f t="shared" si="0"/>
        <v>3</v>
      </c>
      <c r="W26" s="49">
        <f t="shared" si="0"/>
        <v>0</v>
      </c>
      <c r="X26" s="49">
        <f t="shared" si="0"/>
        <v>0</v>
      </c>
      <c r="Y26" s="93"/>
      <c r="Z26" s="28"/>
    </row>
    <row r="27" spans="1:26" s="17" customFormat="1" ht="12" customHeight="1" x14ac:dyDescent="0.2">
      <c r="A27" s="50"/>
      <c r="B27" s="47" t="s">
        <v>162</v>
      </c>
      <c r="C27" s="51"/>
      <c r="D27" s="51"/>
      <c r="E27" s="51"/>
      <c r="F27" s="69">
        <f t="shared" ref="F27:K27" si="1">F28+F35</f>
        <v>5286</v>
      </c>
      <c r="G27" s="69">
        <f t="shared" si="1"/>
        <v>1764</v>
      </c>
      <c r="H27" s="69">
        <f t="shared" si="1"/>
        <v>3522</v>
      </c>
      <c r="I27" s="69">
        <f t="shared" si="1"/>
        <v>476</v>
      </c>
      <c r="J27" s="69">
        <f t="shared" si="1"/>
        <v>2501</v>
      </c>
      <c r="K27" s="69">
        <f t="shared" si="1"/>
        <v>545</v>
      </c>
      <c r="L27" s="62"/>
      <c r="M27" s="62"/>
      <c r="N27" s="62"/>
      <c r="O27" s="62"/>
      <c r="P27" s="62"/>
      <c r="Q27" s="62"/>
      <c r="R27" s="62"/>
      <c r="S27" s="62"/>
      <c r="T27" s="62"/>
      <c r="U27" s="142"/>
      <c r="V27" s="63"/>
      <c r="W27" s="62"/>
      <c r="X27" s="64"/>
      <c r="Y27" s="88"/>
      <c r="Z27" s="25"/>
    </row>
    <row r="28" spans="1:26" s="9" customFormat="1" ht="24.75" customHeight="1" x14ac:dyDescent="0.2">
      <c r="A28" s="50" t="s">
        <v>24</v>
      </c>
      <c r="B28" s="47" t="s">
        <v>52</v>
      </c>
      <c r="C28" s="51"/>
      <c r="D28" s="51"/>
      <c r="E28" s="51"/>
      <c r="F28" s="69">
        <f t="shared" ref="F28:K28" si="2">SUM(F29:F33)</f>
        <v>598</v>
      </c>
      <c r="G28" s="69">
        <f t="shared" si="2"/>
        <v>198</v>
      </c>
      <c r="H28" s="69">
        <f t="shared" si="2"/>
        <v>400</v>
      </c>
      <c r="I28" s="69">
        <f t="shared" si="2"/>
        <v>292</v>
      </c>
      <c r="J28" s="69">
        <f t="shared" si="2"/>
        <v>108</v>
      </c>
      <c r="K28" s="69">
        <f t="shared" si="2"/>
        <v>0</v>
      </c>
      <c r="L28" s="62"/>
      <c r="M28" s="62"/>
      <c r="N28" s="62"/>
      <c r="O28" s="62"/>
      <c r="P28" s="62"/>
      <c r="Q28" s="62"/>
      <c r="R28" s="62"/>
      <c r="S28" s="62"/>
      <c r="T28" s="62"/>
      <c r="U28" s="142"/>
      <c r="V28" s="63"/>
      <c r="W28" s="62"/>
      <c r="X28" s="64"/>
      <c r="Y28" s="90"/>
      <c r="Z28" s="26"/>
    </row>
    <row r="29" spans="1:26" x14ac:dyDescent="0.2">
      <c r="A29" s="65" t="s">
        <v>15</v>
      </c>
      <c r="B29" s="58" t="s">
        <v>16</v>
      </c>
      <c r="C29" s="55">
        <v>5</v>
      </c>
      <c r="D29" s="55"/>
      <c r="E29" s="55"/>
      <c r="F29" s="70">
        <v>63</v>
      </c>
      <c r="G29" s="71">
        <v>15</v>
      </c>
      <c r="H29" s="70">
        <v>48</v>
      </c>
      <c r="I29" s="70">
        <v>48</v>
      </c>
      <c r="J29" s="56">
        <v>0</v>
      </c>
      <c r="K29" s="56">
        <v>0</v>
      </c>
      <c r="L29" s="56">
        <v>0</v>
      </c>
      <c r="M29" s="56">
        <v>0</v>
      </c>
      <c r="N29" s="137">
        <v>0</v>
      </c>
      <c r="O29" s="56">
        <v>0</v>
      </c>
      <c r="P29" s="129">
        <v>0</v>
      </c>
      <c r="Q29" s="129">
        <v>0</v>
      </c>
      <c r="R29" s="56">
        <v>0</v>
      </c>
      <c r="S29" s="144">
        <v>3</v>
      </c>
      <c r="T29" s="56">
        <v>3</v>
      </c>
      <c r="U29" s="144">
        <v>3</v>
      </c>
      <c r="V29" s="61">
        <v>0</v>
      </c>
      <c r="W29" s="56">
        <v>0</v>
      </c>
      <c r="X29" s="57">
        <v>0</v>
      </c>
      <c r="Y29" s="92"/>
      <c r="Z29" s="19"/>
    </row>
    <row r="30" spans="1:26" x14ac:dyDescent="0.2">
      <c r="A30" s="65" t="s">
        <v>17</v>
      </c>
      <c r="B30" s="58" t="s">
        <v>8</v>
      </c>
      <c r="C30" s="55">
        <v>5</v>
      </c>
      <c r="D30" s="55"/>
      <c r="E30" s="55"/>
      <c r="F30" s="70">
        <v>63</v>
      </c>
      <c r="G30" s="71">
        <v>15</v>
      </c>
      <c r="H30" s="70">
        <v>48</v>
      </c>
      <c r="I30" s="70">
        <v>48</v>
      </c>
      <c r="J30" s="56">
        <v>0</v>
      </c>
      <c r="K30" s="56">
        <v>0</v>
      </c>
      <c r="L30" s="56">
        <v>0</v>
      </c>
      <c r="M30" s="56">
        <v>0</v>
      </c>
      <c r="N30" s="137">
        <v>0</v>
      </c>
      <c r="O30" s="56">
        <v>0</v>
      </c>
      <c r="P30" s="129">
        <v>0</v>
      </c>
      <c r="Q30" s="129">
        <v>0</v>
      </c>
      <c r="R30" s="56">
        <v>0</v>
      </c>
      <c r="S30" s="144">
        <v>3</v>
      </c>
      <c r="T30" s="56">
        <v>3</v>
      </c>
      <c r="U30" s="144">
        <v>3</v>
      </c>
      <c r="V30" s="61">
        <v>0</v>
      </c>
      <c r="W30" s="56">
        <v>0</v>
      </c>
      <c r="X30" s="57">
        <v>0</v>
      </c>
      <c r="Y30" s="92"/>
      <c r="Z30" s="19"/>
    </row>
    <row r="31" spans="1:26" x14ac:dyDescent="0.2">
      <c r="A31" s="65" t="s">
        <v>25</v>
      </c>
      <c r="B31" s="58" t="s">
        <v>53</v>
      </c>
      <c r="C31" s="55"/>
      <c r="D31" s="55"/>
      <c r="E31" s="55">
        <v>3</v>
      </c>
      <c r="F31" s="70">
        <v>64</v>
      </c>
      <c r="G31" s="71">
        <v>16</v>
      </c>
      <c r="H31" s="70">
        <v>48</v>
      </c>
      <c r="I31" s="70">
        <v>48</v>
      </c>
      <c r="J31" s="56">
        <v>0</v>
      </c>
      <c r="K31" s="56">
        <v>0</v>
      </c>
      <c r="L31" s="56">
        <v>0</v>
      </c>
      <c r="M31" s="56">
        <v>0</v>
      </c>
      <c r="N31" s="137">
        <v>3</v>
      </c>
      <c r="O31" s="56">
        <v>3</v>
      </c>
      <c r="P31" s="129">
        <v>0</v>
      </c>
      <c r="Q31" s="129">
        <v>0</v>
      </c>
      <c r="R31" s="56">
        <v>0</v>
      </c>
      <c r="S31" s="144">
        <v>0</v>
      </c>
      <c r="T31" s="56">
        <v>0</v>
      </c>
      <c r="U31" s="144">
        <v>0</v>
      </c>
      <c r="V31" s="61">
        <v>0</v>
      </c>
      <c r="W31" s="56">
        <v>0</v>
      </c>
      <c r="X31" s="57">
        <v>0</v>
      </c>
      <c r="Y31" s="92"/>
      <c r="Z31" s="19"/>
    </row>
    <row r="32" spans="1:26" x14ac:dyDescent="0.2">
      <c r="A32" s="65" t="s">
        <v>18</v>
      </c>
      <c r="B32" s="58" t="s">
        <v>12</v>
      </c>
      <c r="C32" s="55">
        <v>7</v>
      </c>
      <c r="D32" s="66" t="s">
        <v>145</v>
      </c>
      <c r="E32" s="66" t="s">
        <v>144</v>
      </c>
      <c r="F32" s="70">
        <v>112</v>
      </c>
      <c r="G32" s="71">
        <v>4</v>
      </c>
      <c r="H32" s="70">
        <v>108</v>
      </c>
      <c r="I32" s="70">
        <v>0</v>
      </c>
      <c r="J32" s="56">
        <v>108</v>
      </c>
      <c r="K32" s="56">
        <v>0</v>
      </c>
      <c r="L32" s="56">
        <v>0</v>
      </c>
      <c r="M32" s="56">
        <v>0</v>
      </c>
      <c r="N32" s="137">
        <v>0</v>
      </c>
      <c r="O32" s="56">
        <v>0</v>
      </c>
      <c r="P32" s="129">
        <v>0</v>
      </c>
      <c r="Q32" s="129">
        <v>0</v>
      </c>
      <c r="R32" s="56">
        <v>0</v>
      </c>
      <c r="S32" s="144">
        <v>2</v>
      </c>
      <c r="T32" s="56">
        <v>2</v>
      </c>
      <c r="U32" s="144">
        <v>2</v>
      </c>
      <c r="V32" s="61">
        <v>2</v>
      </c>
      <c r="W32" s="56">
        <v>2</v>
      </c>
      <c r="X32" s="57">
        <v>0</v>
      </c>
      <c r="Y32" s="92"/>
      <c r="Z32" s="19"/>
    </row>
    <row r="33" spans="1:26" x14ac:dyDescent="0.2">
      <c r="A33" s="65" t="s">
        <v>19</v>
      </c>
      <c r="B33" s="58" t="s">
        <v>13</v>
      </c>
      <c r="C33" s="55"/>
      <c r="D33" s="66" t="s">
        <v>169</v>
      </c>
      <c r="E33" s="66"/>
      <c r="F33" s="70">
        <v>296</v>
      </c>
      <c r="G33" s="71">
        <v>148</v>
      </c>
      <c r="H33" s="70">
        <v>148</v>
      </c>
      <c r="I33" s="70">
        <v>148</v>
      </c>
      <c r="J33" s="56">
        <v>0</v>
      </c>
      <c r="K33" s="56">
        <v>0</v>
      </c>
      <c r="L33" s="56">
        <v>0</v>
      </c>
      <c r="M33" s="56">
        <v>0</v>
      </c>
      <c r="N33" s="137">
        <v>2</v>
      </c>
      <c r="O33" s="56">
        <v>0</v>
      </c>
      <c r="P33" s="129">
        <v>2</v>
      </c>
      <c r="Q33" s="129">
        <v>2</v>
      </c>
      <c r="R33" s="56">
        <v>2</v>
      </c>
      <c r="S33" s="144">
        <v>0</v>
      </c>
      <c r="T33" s="56">
        <v>0</v>
      </c>
      <c r="U33" s="144">
        <v>0</v>
      </c>
      <c r="V33" s="61">
        <v>2</v>
      </c>
      <c r="W33" s="56">
        <v>2</v>
      </c>
      <c r="X33" s="57">
        <v>0</v>
      </c>
      <c r="Y33" s="92"/>
      <c r="Z33" s="19"/>
    </row>
    <row r="34" spans="1:26" s="4" customFormat="1" ht="10.5" customHeight="1" x14ac:dyDescent="0.2">
      <c r="A34" s="170" t="s">
        <v>88</v>
      </c>
      <c r="B34" s="171"/>
      <c r="C34" s="49"/>
      <c r="D34" s="49"/>
      <c r="E34" s="49"/>
      <c r="F34" s="75"/>
      <c r="G34" s="75"/>
      <c r="H34" s="75"/>
      <c r="I34" s="75"/>
      <c r="J34" s="75"/>
      <c r="K34" s="75"/>
      <c r="L34" s="49">
        <f t="shared" ref="L34:X34" si="3">SUM(L29:L33)</f>
        <v>0</v>
      </c>
      <c r="M34" s="49">
        <f t="shared" si="3"/>
        <v>0</v>
      </c>
      <c r="N34" s="138">
        <f>SUM(N29:N33)</f>
        <v>5</v>
      </c>
      <c r="O34" s="49">
        <f t="shared" si="3"/>
        <v>3</v>
      </c>
      <c r="P34" s="130">
        <f t="shared" si="3"/>
        <v>2</v>
      </c>
      <c r="Q34" s="130">
        <f t="shared" si="3"/>
        <v>2</v>
      </c>
      <c r="R34" s="49">
        <f t="shared" si="3"/>
        <v>2</v>
      </c>
      <c r="S34" s="145">
        <f t="shared" si="3"/>
        <v>8</v>
      </c>
      <c r="T34" s="49">
        <f t="shared" si="3"/>
        <v>8</v>
      </c>
      <c r="U34" s="145">
        <f t="shared" si="3"/>
        <v>8</v>
      </c>
      <c r="V34" s="49">
        <f t="shared" si="3"/>
        <v>4</v>
      </c>
      <c r="W34" s="49">
        <f t="shared" si="3"/>
        <v>4</v>
      </c>
      <c r="X34" s="49">
        <f t="shared" si="3"/>
        <v>0</v>
      </c>
      <c r="Y34" s="94"/>
      <c r="Z34" s="27"/>
    </row>
    <row r="35" spans="1:26" s="4" customFormat="1" ht="12" x14ac:dyDescent="0.2">
      <c r="A35" s="118" t="s">
        <v>56</v>
      </c>
      <c r="B35" s="51" t="s">
        <v>57</v>
      </c>
      <c r="C35" s="51"/>
      <c r="D35" s="51"/>
      <c r="E35" s="51"/>
      <c r="F35" s="69">
        <f t="shared" ref="F35:K35" si="4">F36+F46</f>
        <v>4688</v>
      </c>
      <c r="G35" s="69">
        <f t="shared" si="4"/>
        <v>1566</v>
      </c>
      <c r="H35" s="69">
        <f t="shared" si="4"/>
        <v>3122</v>
      </c>
      <c r="I35" s="69">
        <f t="shared" si="4"/>
        <v>184</v>
      </c>
      <c r="J35" s="69">
        <f t="shared" si="4"/>
        <v>2393</v>
      </c>
      <c r="K35" s="69">
        <f t="shared" si="4"/>
        <v>545</v>
      </c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94"/>
      <c r="Z35" s="27"/>
    </row>
    <row r="36" spans="1:26" s="9" customFormat="1" ht="24" x14ac:dyDescent="0.2">
      <c r="A36" s="118" t="s">
        <v>55</v>
      </c>
      <c r="B36" s="51" t="s">
        <v>54</v>
      </c>
      <c r="C36" s="51"/>
      <c r="D36" s="51"/>
      <c r="E36" s="51"/>
      <c r="F36" s="69">
        <f t="shared" ref="F36:K36" si="5">SUM(F37:F44)</f>
        <v>1126</v>
      </c>
      <c r="G36" s="69">
        <f t="shared" si="5"/>
        <v>366</v>
      </c>
      <c r="H36" s="69">
        <f t="shared" si="5"/>
        <v>760</v>
      </c>
      <c r="I36" s="69">
        <f t="shared" si="5"/>
        <v>120</v>
      </c>
      <c r="J36" s="69">
        <f t="shared" si="5"/>
        <v>640</v>
      </c>
      <c r="K36" s="69">
        <f t="shared" si="5"/>
        <v>0</v>
      </c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90"/>
      <c r="Z36" s="26"/>
    </row>
    <row r="37" spans="1:26" s="9" customFormat="1" x14ac:dyDescent="0.2">
      <c r="A37" s="114" t="s">
        <v>58</v>
      </c>
      <c r="B37" s="105" t="s">
        <v>125</v>
      </c>
      <c r="C37" s="99"/>
      <c r="D37" s="99">
        <v>8</v>
      </c>
      <c r="E37" s="99">
        <v>7</v>
      </c>
      <c r="F37" s="107">
        <v>144</v>
      </c>
      <c r="G37" s="107">
        <v>48</v>
      </c>
      <c r="H37" s="107">
        <v>96</v>
      </c>
      <c r="I37" s="107">
        <v>0</v>
      </c>
      <c r="J37" s="107">
        <v>96</v>
      </c>
      <c r="K37" s="107">
        <v>0</v>
      </c>
      <c r="L37" s="107">
        <v>0</v>
      </c>
      <c r="M37" s="107">
        <v>0</v>
      </c>
      <c r="N37" s="137">
        <v>0</v>
      </c>
      <c r="O37" s="107">
        <v>0</v>
      </c>
      <c r="P37" s="129">
        <v>0</v>
      </c>
      <c r="Q37" s="129">
        <v>0</v>
      </c>
      <c r="R37" s="107">
        <v>0</v>
      </c>
      <c r="S37" s="144">
        <v>0</v>
      </c>
      <c r="T37" s="107">
        <v>0</v>
      </c>
      <c r="U37" s="144">
        <v>0</v>
      </c>
      <c r="V37" s="107">
        <v>0</v>
      </c>
      <c r="W37" s="107">
        <v>3</v>
      </c>
      <c r="X37" s="107">
        <v>3</v>
      </c>
      <c r="Y37" s="90"/>
      <c r="Z37" s="26"/>
    </row>
    <row r="38" spans="1:26" s="16" customFormat="1" x14ac:dyDescent="0.2">
      <c r="A38" s="114" t="s">
        <v>59</v>
      </c>
      <c r="B38" s="105" t="s">
        <v>20</v>
      </c>
      <c r="C38" s="99">
        <v>4.7</v>
      </c>
      <c r="D38" s="99">
        <v>2.6</v>
      </c>
      <c r="E38" s="99" t="s">
        <v>143</v>
      </c>
      <c r="F38" s="107">
        <v>393</v>
      </c>
      <c r="G38" s="107">
        <v>131</v>
      </c>
      <c r="H38" s="107">
        <v>262</v>
      </c>
      <c r="I38" s="107">
        <v>0</v>
      </c>
      <c r="J38" s="107">
        <v>262</v>
      </c>
      <c r="K38" s="107">
        <v>0</v>
      </c>
      <c r="L38" s="107">
        <v>2</v>
      </c>
      <c r="M38" s="107">
        <v>2</v>
      </c>
      <c r="N38" s="137">
        <v>2</v>
      </c>
      <c r="O38" s="107">
        <v>2</v>
      </c>
      <c r="P38" s="129">
        <v>2</v>
      </c>
      <c r="Q38" s="129">
        <v>2</v>
      </c>
      <c r="R38" s="107">
        <v>2</v>
      </c>
      <c r="S38" s="144">
        <v>2</v>
      </c>
      <c r="T38" s="107">
        <v>2</v>
      </c>
      <c r="U38" s="144">
        <v>2</v>
      </c>
      <c r="V38" s="107">
        <v>2</v>
      </c>
      <c r="W38" s="107">
        <v>2</v>
      </c>
      <c r="X38" s="107">
        <v>0</v>
      </c>
      <c r="Y38" s="93"/>
      <c r="Z38" s="28"/>
    </row>
    <row r="39" spans="1:26" s="10" customFormat="1" ht="11.25" customHeight="1" x14ac:dyDescent="0.2">
      <c r="A39" s="114" t="s">
        <v>60</v>
      </c>
      <c r="B39" s="105" t="s">
        <v>22</v>
      </c>
      <c r="C39" s="99"/>
      <c r="D39" s="99">
        <v>8</v>
      </c>
      <c r="E39" s="99">
        <v>7</v>
      </c>
      <c r="F39" s="107">
        <v>144</v>
      </c>
      <c r="G39" s="107">
        <v>48</v>
      </c>
      <c r="H39" s="107">
        <v>96</v>
      </c>
      <c r="I39" s="107">
        <v>0</v>
      </c>
      <c r="J39" s="107">
        <v>96</v>
      </c>
      <c r="K39" s="107">
        <v>0</v>
      </c>
      <c r="L39" s="107">
        <v>0</v>
      </c>
      <c r="M39" s="107">
        <v>0</v>
      </c>
      <c r="N39" s="137">
        <v>0</v>
      </c>
      <c r="O39" s="107">
        <v>0</v>
      </c>
      <c r="P39" s="129">
        <v>0</v>
      </c>
      <c r="Q39" s="129">
        <v>0</v>
      </c>
      <c r="R39" s="107">
        <v>0</v>
      </c>
      <c r="S39" s="144">
        <v>0</v>
      </c>
      <c r="T39" s="107">
        <v>0</v>
      </c>
      <c r="U39" s="144">
        <v>0</v>
      </c>
      <c r="V39" s="107">
        <v>0</v>
      </c>
      <c r="W39" s="107">
        <v>2</v>
      </c>
      <c r="X39" s="107">
        <v>4</v>
      </c>
      <c r="Y39" s="95"/>
      <c r="Z39" s="29"/>
    </row>
    <row r="40" spans="1:26" s="10" customFormat="1" ht="10.5" customHeight="1" x14ac:dyDescent="0.2">
      <c r="A40" s="114" t="s">
        <v>61</v>
      </c>
      <c r="B40" s="105" t="s">
        <v>116</v>
      </c>
      <c r="C40" s="99"/>
      <c r="D40" s="99">
        <v>2</v>
      </c>
      <c r="E40" s="99">
        <v>1</v>
      </c>
      <c r="F40" s="107">
        <v>117</v>
      </c>
      <c r="G40" s="107">
        <v>39</v>
      </c>
      <c r="H40" s="107">
        <v>78</v>
      </c>
      <c r="I40" s="107">
        <v>0</v>
      </c>
      <c r="J40" s="107">
        <v>78</v>
      </c>
      <c r="K40" s="107">
        <v>0</v>
      </c>
      <c r="L40" s="107">
        <v>2</v>
      </c>
      <c r="M40" s="107">
        <v>2</v>
      </c>
      <c r="N40" s="137">
        <v>0</v>
      </c>
      <c r="O40" s="107">
        <v>0</v>
      </c>
      <c r="P40" s="129">
        <v>0</v>
      </c>
      <c r="Q40" s="129">
        <v>0</v>
      </c>
      <c r="R40" s="107">
        <v>0</v>
      </c>
      <c r="S40" s="144">
        <v>0</v>
      </c>
      <c r="T40" s="107">
        <v>0</v>
      </c>
      <c r="U40" s="144">
        <v>0</v>
      </c>
      <c r="V40" s="107">
        <v>0</v>
      </c>
      <c r="W40" s="107">
        <v>0</v>
      </c>
      <c r="X40" s="107">
        <v>0</v>
      </c>
      <c r="Y40" s="95"/>
      <c r="Z40" s="29"/>
    </row>
    <row r="41" spans="1:26" x14ac:dyDescent="0.2">
      <c r="A41" s="114" t="s">
        <v>62</v>
      </c>
      <c r="B41" s="105" t="s">
        <v>117</v>
      </c>
      <c r="C41" s="99"/>
      <c r="D41" s="99"/>
      <c r="E41" s="99">
        <v>8</v>
      </c>
      <c r="F41" s="107">
        <v>96</v>
      </c>
      <c r="G41" s="107">
        <v>32</v>
      </c>
      <c r="H41" s="107">
        <v>64</v>
      </c>
      <c r="I41" s="107">
        <v>0</v>
      </c>
      <c r="J41" s="107">
        <v>64</v>
      </c>
      <c r="K41" s="107">
        <v>0</v>
      </c>
      <c r="L41" s="107">
        <v>0</v>
      </c>
      <c r="M41" s="107">
        <v>0</v>
      </c>
      <c r="N41" s="137">
        <v>0</v>
      </c>
      <c r="O41" s="107">
        <v>0</v>
      </c>
      <c r="P41" s="129">
        <v>0</v>
      </c>
      <c r="Q41" s="129">
        <v>0</v>
      </c>
      <c r="R41" s="107">
        <v>0</v>
      </c>
      <c r="S41" s="144">
        <v>0</v>
      </c>
      <c r="T41" s="107">
        <v>0</v>
      </c>
      <c r="U41" s="144">
        <v>0</v>
      </c>
      <c r="V41" s="107">
        <v>0</v>
      </c>
      <c r="W41" s="107">
        <v>0</v>
      </c>
      <c r="X41" s="107">
        <v>4</v>
      </c>
      <c r="Y41" s="92"/>
      <c r="Z41" s="19"/>
    </row>
    <row r="42" spans="1:26" ht="24.75" customHeight="1" x14ac:dyDescent="0.2">
      <c r="A42" s="114" t="s">
        <v>63</v>
      </c>
      <c r="B42" s="105" t="s">
        <v>118</v>
      </c>
      <c r="C42" s="99"/>
      <c r="D42" s="99"/>
      <c r="E42" s="99">
        <v>6</v>
      </c>
      <c r="F42" s="107">
        <v>66</v>
      </c>
      <c r="G42" s="107">
        <v>22</v>
      </c>
      <c r="H42" s="107">
        <v>44</v>
      </c>
      <c r="I42" s="119">
        <v>0</v>
      </c>
      <c r="J42" s="107">
        <v>44</v>
      </c>
      <c r="K42" s="107">
        <v>0</v>
      </c>
      <c r="L42" s="107">
        <v>0</v>
      </c>
      <c r="M42" s="107">
        <v>0</v>
      </c>
      <c r="N42" s="137">
        <v>0</v>
      </c>
      <c r="O42" s="107">
        <v>0</v>
      </c>
      <c r="P42" s="129">
        <v>0</v>
      </c>
      <c r="Q42" s="129">
        <v>0</v>
      </c>
      <c r="R42" s="107">
        <v>0</v>
      </c>
      <c r="S42" s="144">
        <v>0</v>
      </c>
      <c r="T42" s="107">
        <v>0</v>
      </c>
      <c r="U42" s="144">
        <v>0</v>
      </c>
      <c r="V42" s="107">
        <v>2</v>
      </c>
      <c r="W42" s="107">
        <v>0</v>
      </c>
      <c r="X42" s="107">
        <v>0</v>
      </c>
      <c r="Y42" s="92"/>
      <c r="Z42" s="19"/>
    </row>
    <row r="43" spans="1:26" ht="13.5" customHeight="1" x14ac:dyDescent="0.2">
      <c r="A43" s="128" t="s">
        <v>64</v>
      </c>
      <c r="B43" s="105" t="s">
        <v>23</v>
      </c>
      <c r="C43" s="99"/>
      <c r="D43" s="99">
        <v>6</v>
      </c>
      <c r="E43" s="99">
        <v>5</v>
      </c>
      <c r="F43" s="127">
        <v>114</v>
      </c>
      <c r="G43" s="127">
        <v>38</v>
      </c>
      <c r="H43" s="127">
        <v>76</v>
      </c>
      <c r="I43" s="119">
        <v>76</v>
      </c>
      <c r="J43" s="127">
        <v>0</v>
      </c>
      <c r="K43" s="127">
        <v>0</v>
      </c>
      <c r="L43" s="127">
        <v>0</v>
      </c>
      <c r="M43" s="127">
        <v>0</v>
      </c>
      <c r="N43" s="137">
        <v>0</v>
      </c>
      <c r="O43" s="127">
        <v>0</v>
      </c>
      <c r="P43" s="129">
        <v>0</v>
      </c>
      <c r="Q43" s="129">
        <v>0</v>
      </c>
      <c r="R43" s="127">
        <v>0</v>
      </c>
      <c r="S43" s="144">
        <v>2</v>
      </c>
      <c r="T43" s="127">
        <v>2</v>
      </c>
      <c r="U43" s="144">
        <v>2</v>
      </c>
      <c r="V43" s="127">
        <v>2</v>
      </c>
      <c r="W43" s="127">
        <v>0</v>
      </c>
      <c r="X43" s="127">
        <v>0</v>
      </c>
      <c r="Y43" s="92"/>
      <c r="Z43" s="19"/>
    </row>
    <row r="44" spans="1:26" ht="33.75" x14ac:dyDescent="0.2">
      <c r="A44" s="133" t="s">
        <v>168</v>
      </c>
      <c r="B44" s="132" t="s">
        <v>174</v>
      </c>
      <c r="C44" s="99"/>
      <c r="D44" s="99"/>
      <c r="E44" s="99">
        <v>5</v>
      </c>
      <c r="F44" s="144">
        <v>52</v>
      </c>
      <c r="G44" s="144">
        <v>8</v>
      </c>
      <c r="H44" s="107">
        <v>44</v>
      </c>
      <c r="I44" s="107">
        <v>44</v>
      </c>
      <c r="J44" s="107">
        <v>0</v>
      </c>
      <c r="K44" s="107">
        <v>0</v>
      </c>
      <c r="L44" s="107">
        <v>0</v>
      </c>
      <c r="M44" s="107">
        <v>0</v>
      </c>
      <c r="N44" s="137">
        <v>0</v>
      </c>
      <c r="O44" s="107">
        <v>0</v>
      </c>
      <c r="P44" s="129">
        <v>0</v>
      </c>
      <c r="Q44" s="129">
        <v>0</v>
      </c>
      <c r="R44" s="107">
        <v>0</v>
      </c>
      <c r="S44" s="144">
        <v>2</v>
      </c>
      <c r="T44" s="107">
        <v>4</v>
      </c>
      <c r="U44" s="144">
        <v>4</v>
      </c>
      <c r="V44" s="107">
        <v>0</v>
      </c>
      <c r="W44" s="107">
        <v>0</v>
      </c>
      <c r="X44" s="107">
        <v>0</v>
      </c>
      <c r="Y44" s="92"/>
      <c r="Z44" s="19"/>
    </row>
    <row r="45" spans="1:26" x14ac:dyDescent="0.2">
      <c r="A45" s="163" t="s">
        <v>88</v>
      </c>
      <c r="B45" s="163"/>
      <c r="C45" s="49"/>
      <c r="D45" s="49"/>
      <c r="E45" s="49"/>
      <c r="F45" s="62"/>
      <c r="G45" s="62"/>
      <c r="H45" s="62"/>
      <c r="I45" s="62"/>
      <c r="J45" s="62"/>
      <c r="K45" s="62"/>
      <c r="L45" s="49">
        <f>SUM(L37:L44)</f>
        <v>4</v>
      </c>
      <c r="M45" s="49">
        <f t="shared" ref="M45:X45" si="6">SUM(M37:M44)</f>
        <v>4</v>
      </c>
      <c r="N45" s="138">
        <f>SUM(N37:N44)</f>
        <v>2</v>
      </c>
      <c r="O45" s="49">
        <f t="shared" si="6"/>
        <v>2</v>
      </c>
      <c r="P45" s="130">
        <f>SUM(P37:P44)</f>
        <v>2</v>
      </c>
      <c r="Q45" s="130">
        <f>SUM(Q37:Q44)</f>
        <v>2</v>
      </c>
      <c r="R45" s="49">
        <f t="shared" si="6"/>
        <v>2</v>
      </c>
      <c r="S45" s="145">
        <f t="shared" si="6"/>
        <v>6</v>
      </c>
      <c r="T45" s="49">
        <f t="shared" si="6"/>
        <v>8</v>
      </c>
      <c r="U45" s="145">
        <f t="shared" si="6"/>
        <v>8</v>
      </c>
      <c r="V45" s="49">
        <f t="shared" si="6"/>
        <v>6</v>
      </c>
      <c r="W45" s="49">
        <f t="shared" si="6"/>
        <v>7</v>
      </c>
      <c r="X45" s="49">
        <f t="shared" si="6"/>
        <v>11</v>
      </c>
      <c r="Y45" s="92"/>
      <c r="Z45" s="19"/>
    </row>
    <row r="46" spans="1:26" x14ac:dyDescent="0.2">
      <c r="A46" s="111" t="s">
        <v>87</v>
      </c>
      <c r="B46" s="51" t="s">
        <v>65</v>
      </c>
      <c r="C46" s="51"/>
      <c r="D46" s="51"/>
      <c r="E46" s="51"/>
      <c r="F46" s="69">
        <f t="shared" ref="F46:K46" si="7">F47+F57+F67</f>
        <v>3562</v>
      </c>
      <c r="G46" s="69">
        <f t="shared" si="7"/>
        <v>1200</v>
      </c>
      <c r="H46" s="69">
        <f t="shared" si="7"/>
        <v>2362</v>
      </c>
      <c r="I46" s="69">
        <f t="shared" si="7"/>
        <v>64</v>
      </c>
      <c r="J46" s="69">
        <f t="shared" si="7"/>
        <v>1753</v>
      </c>
      <c r="K46" s="69">
        <f t="shared" si="7"/>
        <v>545</v>
      </c>
      <c r="L46" s="107"/>
      <c r="M46" s="107"/>
      <c r="N46" s="137"/>
      <c r="O46" s="107"/>
      <c r="P46" s="129"/>
      <c r="Q46" s="129"/>
      <c r="R46" s="107"/>
      <c r="S46" s="144"/>
      <c r="T46" s="107"/>
      <c r="U46" s="144"/>
      <c r="V46" s="107"/>
      <c r="W46" s="107"/>
      <c r="X46" s="107"/>
      <c r="Y46" s="92"/>
      <c r="Z46" s="19"/>
    </row>
    <row r="47" spans="1:26" ht="24" x14ac:dyDescent="0.2">
      <c r="A47" s="111" t="s">
        <v>66</v>
      </c>
      <c r="B47" s="51" t="s">
        <v>119</v>
      </c>
      <c r="C47" s="51" t="s">
        <v>148</v>
      </c>
      <c r="D47" s="51"/>
      <c r="E47" s="51"/>
      <c r="F47" s="62">
        <f t="shared" ref="F47:K47" si="8">SUM(F48:F55)</f>
        <v>2166</v>
      </c>
      <c r="G47" s="62">
        <f t="shared" si="8"/>
        <v>725</v>
      </c>
      <c r="H47" s="62">
        <f t="shared" si="8"/>
        <v>1441</v>
      </c>
      <c r="I47" s="62">
        <f t="shared" si="8"/>
        <v>32</v>
      </c>
      <c r="J47" s="62">
        <f t="shared" si="8"/>
        <v>1117</v>
      </c>
      <c r="K47" s="62">
        <f t="shared" si="8"/>
        <v>292</v>
      </c>
      <c r="L47" s="107"/>
      <c r="M47" s="107"/>
      <c r="N47" s="137"/>
      <c r="O47" s="107"/>
      <c r="P47" s="129"/>
      <c r="Q47" s="129"/>
      <c r="R47" s="107"/>
      <c r="S47" s="144"/>
      <c r="T47" s="107"/>
      <c r="U47" s="144"/>
      <c r="V47" s="107"/>
      <c r="W47" s="107"/>
      <c r="X47" s="107"/>
      <c r="Y47" s="92"/>
      <c r="Z47" s="19"/>
    </row>
    <row r="48" spans="1:26" ht="29.25" customHeight="1" x14ac:dyDescent="0.2">
      <c r="A48" s="164" t="s">
        <v>67</v>
      </c>
      <c r="B48" s="105" t="s">
        <v>120</v>
      </c>
      <c r="C48" s="140" t="s">
        <v>178</v>
      </c>
      <c r="D48" s="99"/>
      <c r="E48" s="99" t="s">
        <v>97</v>
      </c>
      <c r="F48" s="107">
        <v>1003</v>
      </c>
      <c r="G48" s="107">
        <v>334</v>
      </c>
      <c r="H48" s="107">
        <v>669</v>
      </c>
      <c r="I48" s="107">
        <v>0</v>
      </c>
      <c r="J48" s="120">
        <v>377</v>
      </c>
      <c r="K48" s="107">
        <v>292</v>
      </c>
      <c r="L48" s="107">
        <v>5</v>
      </c>
      <c r="M48" s="107">
        <v>4</v>
      </c>
      <c r="N48" s="137">
        <v>6</v>
      </c>
      <c r="O48" s="107">
        <v>6</v>
      </c>
      <c r="P48" s="129">
        <v>4</v>
      </c>
      <c r="Q48" s="129">
        <v>4</v>
      </c>
      <c r="R48" s="107">
        <v>4</v>
      </c>
      <c r="S48" s="144">
        <v>4</v>
      </c>
      <c r="T48" s="107">
        <v>4</v>
      </c>
      <c r="U48" s="144">
        <v>4</v>
      </c>
      <c r="V48" s="107">
        <v>4</v>
      </c>
      <c r="W48" s="107">
        <v>4</v>
      </c>
      <c r="X48" s="107">
        <v>6</v>
      </c>
      <c r="Y48" s="92"/>
      <c r="Z48" s="19"/>
    </row>
    <row r="49" spans="1:26" x14ac:dyDescent="0.2">
      <c r="A49" s="164"/>
      <c r="B49" s="105" t="s">
        <v>126</v>
      </c>
      <c r="C49" s="107"/>
      <c r="D49" s="99">
        <v>3</v>
      </c>
      <c r="E49" s="99">
        <v>1.2</v>
      </c>
      <c r="F49" s="107">
        <v>165</v>
      </c>
      <c r="G49" s="107">
        <v>55</v>
      </c>
      <c r="H49" s="107">
        <v>110</v>
      </c>
      <c r="I49" s="107">
        <v>0</v>
      </c>
      <c r="J49" s="120">
        <v>110</v>
      </c>
      <c r="K49" s="107">
        <v>0</v>
      </c>
      <c r="L49" s="107">
        <v>2</v>
      </c>
      <c r="M49" s="107">
        <v>2</v>
      </c>
      <c r="N49" s="137">
        <v>2</v>
      </c>
      <c r="O49" s="107">
        <v>2</v>
      </c>
      <c r="P49" s="129">
        <v>0</v>
      </c>
      <c r="Q49" s="129">
        <v>0</v>
      </c>
      <c r="R49" s="107">
        <v>0</v>
      </c>
      <c r="S49" s="144">
        <v>0</v>
      </c>
      <c r="T49" s="107">
        <v>0</v>
      </c>
      <c r="U49" s="144">
        <v>0</v>
      </c>
      <c r="V49" s="107">
        <v>0</v>
      </c>
      <c r="W49" s="107">
        <v>0</v>
      </c>
      <c r="X49" s="107">
        <v>0</v>
      </c>
      <c r="Y49" s="92"/>
      <c r="Z49" s="19"/>
    </row>
    <row r="50" spans="1:26" ht="22.5" x14ac:dyDescent="0.2">
      <c r="A50" s="114" t="s">
        <v>68</v>
      </c>
      <c r="B50" s="105" t="s">
        <v>121</v>
      </c>
      <c r="C50" s="107">
        <v>6</v>
      </c>
      <c r="D50" s="99">
        <v>4</v>
      </c>
      <c r="E50" s="99">
        <v>3.5</v>
      </c>
      <c r="F50" s="107">
        <v>228</v>
      </c>
      <c r="G50" s="107">
        <v>76</v>
      </c>
      <c r="H50" s="107">
        <v>152</v>
      </c>
      <c r="I50" s="121">
        <v>0</v>
      </c>
      <c r="J50" s="107">
        <v>152</v>
      </c>
      <c r="K50" s="107">
        <v>0</v>
      </c>
      <c r="L50" s="107">
        <v>0</v>
      </c>
      <c r="M50" s="107">
        <v>0</v>
      </c>
      <c r="N50" s="137">
        <v>2</v>
      </c>
      <c r="O50" s="107">
        <v>2</v>
      </c>
      <c r="P50" s="129">
        <v>2</v>
      </c>
      <c r="Q50" s="129">
        <v>2</v>
      </c>
      <c r="R50" s="107">
        <v>2</v>
      </c>
      <c r="S50" s="144">
        <v>2</v>
      </c>
      <c r="T50" s="107">
        <v>2</v>
      </c>
      <c r="U50" s="144">
        <v>2</v>
      </c>
      <c r="V50" s="107">
        <v>2</v>
      </c>
      <c r="W50" s="107">
        <v>0</v>
      </c>
      <c r="X50" s="107">
        <v>0</v>
      </c>
      <c r="Y50" s="92"/>
      <c r="Z50" s="19"/>
    </row>
    <row r="51" spans="1:26" ht="21" customHeight="1" x14ac:dyDescent="0.2">
      <c r="A51" s="114" t="s">
        <v>69</v>
      </c>
      <c r="B51" s="105" t="s">
        <v>122</v>
      </c>
      <c r="C51" s="107"/>
      <c r="D51" s="99">
        <v>6.8</v>
      </c>
      <c r="E51" s="99" t="s">
        <v>153</v>
      </c>
      <c r="F51" s="107">
        <v>276</v>
      </c>
      <c r="G51" s="107">
        <v>92</v>
      </c>
      <c r="H51" s="99">
        <v>184</v>
      </c>
      <c r="I51" s="107">
        <v>0</v>
      </c>
      <c r="J51" s="107">
        <v>184</v>
      </c>
      <c r="K51" s="99">
        <v>0</v>
      </c>
      <c r="L51" s="107">
        <v>0</v>
      </c>
      <c r="M51" s="107">
        <v>0</v>
      </c>
      <c r="N51" s="137">
        <v>0</v>
      </c>
      <c r="O51" s="107">
        <v>0</v>
      </c>
      <c r="P51" s="129">
        <v>2</v>
      </c>
      <c r="Q51" s="129">
        <v>2</v>
      </c>
      <c r="R51" s="107">
        <v>2</v>
      </c>
      <c r="S51" s="144">
        <v>2</v>
      </c>
      <c r="T51" s="107">
        <v>2</v>
      </c>
      <c r="U51" s="144">
        <v>2</v>
      </c>
      <c r="V51" s="107">
        <v>2</v>
      </c>
      <c r="W51" s="107">
        <v>2</v>
      </c>
      <c r="X51" s="107">
        <v>2</v>
      </c>
      <c r="Y51" s="92"/>
      <c r="Z51" s="19"/>
    </row>
    <row r="52" spans="1:26" x14ac:dyDescent="0.2">
      <c r="A52" s="193" t="s">
        <v>70</v>
      </c>
      <c r="B52" s="105" t="s">
        <v>138</v>
      </c>
      <c r="C52" s="107"/>
      <c r="D52" s="99">
        <v>4</v>
      </c>
      <c r="E52" s="99">
        <v>3</v>
      </c>
      <c r="F52" s="107">
        <v>180</v>
      </c>
      <c r="G52" s="107">
        <v>60</v>
      </c>
      <c r="H52" s="99">
        <v>120</v>
      </c>
      <c r="I52" s="107">
        <v>32</v>
      </c>
      <c r="J52" s="107">
        <v>88</v>
      </c>
      <c r="K52" s="99">
        <v>0</v>
      </c>
      <c r="L52" s="107">
        <v>0</v>
      </c>
      <c r="M52" s="107">
        <v>0</v>
      </c>
      <c r="N52" s="137">
        <v>2</v>
      </c>
      <c r="O52" s="107">
        <v>2</v>
      </c>
      <c r="P52" s="129">
        <v>4</v>
      </c>
      <c r="Q52" s="129">
        <v>4</v>
      </c>
      <c r="R52" s="107">
        <v>4</v>
      </c>
      <c r="S52" s="144">
        <v>0</v>
      </c>
      <c r="T52" s="107">
        <v>0</v>
      </c>
      <c r="U52" s="144">
        <v>0</v>
      </c>
      <c r="V52" s="107">
        <v>0</v>
      </c>
      <c r="W52" s="107">
        <v>0</v>
      </c>
      <c r="X52" s="107">
        <v>0</v>
      </c>
      <c r="Y52" s="92"/>
      <c r="Z52" s="19"/>
    </row>
    <row r="53" spans="1:26" x14ac:dyDescent="0.2">
      <c r="A53" s="193"/>
      <c r="B53" s="105" t="s">
        <v>154</v>
      </c>
      <c r="C53" s="107"/>
      <c r="D53" s="99">
        <v>6</v>
      </c>
      <c r="E53" s="99">
        <v>5</v>
      </c>
      <c r="F53" s="107">
        <v>171</v>
      </c>
      <c r="G53" s="107">
        <v>57</v>
      </c>
      <c r="H53" s="99">
        <v>114</v>
      </c>
      <c r="I53" s="107">
        <v>0</v>
      </c>
      <c r="J53" s="107">
        <v>114</v>
      </c>
      <c r="K53" s="99">
        <v>0</v>
      </c>
      <c r="L53" s="107">
        <v>0</v>
      </c>
      <c r="M53" s="107">
        <v>0</v>
      </c>
      <c r="N53" s="137">
        <v>0</v>
      </c>
      <c r="O53" s="107">
        <v>0</v>
      </c>
      <c r="P53" s="129">
        <v>0</v>
      </c>
      <c r="Q53" s="129">
        <v>0</v>
      </c>
      <c r="R53" s="107">
        <v>0</v>
      </c>
      <c r="S53" s="144">
        <v>3</v>
      </c>
      <c r="T53" s="107">
        <v>3</v>
      </c>
      <c r="U53" s="144">
        <v>3</v>
      </c>
      <c r="V53" s="107">
        <v>3</v>
      </c>
      <c r="W53" s="107">
        <v>0</v>
      </c>
      <c r="X53" s="107">
        <v>0</v>
      </c>
      <c r="Y53" s="92"/>
      <c r="Z53" s="19"/>
    </row>
    <row r="54" spans="1:26" ht="20.25" customHeight="1" x14ac:dyDescent="0.2">
      <c r="A54" s="164" t="s">
        <v>127</v>
      </c>
      <c r="B54" s="105" t="s">
        <v>155</v>
      </c>
      <c r="C54" s="107"/>
      <c r="D54" s="99">
        <v>4</v>
      </c>
      <c r="E54" s="99"/>
      <c r="F54" s="107">
        <v>66</v>
      </c>
      <c r="G54" s="107">
        <v>22</v>
      </c>
      <c r="H54" s="99">
        <v>44</v>
      </c>
      <c r="I54" s="107">
        <v>0</v>
      </c>
      <c r="J54" s="107">
        <v>44</v>
      </c>
      <c r="K54" s="99">
        <v>0</v>
      </c>
      <c r="L54" s="107">
        <v>0</v>
      </c>
      <c r="M54" s="107">
        <v>0</v>
      </c>
      <c r="N54" s="137">
        <v>0</v>
      </c>
      <c r="O54" s="107">
        <v>0</v>
      </c>
      <c r="P54" s="129">
        <v>2</v>
      </c>
      <c r="Q54" s="129">
        <v>2</v>
      </c>
      <c r="R54" s="107">
        <v>2</v>
      </c>
      <c r="S54" s="144">
        <v>0</v>
      </c>
      <c r="T54" s="107">
        <v>0</v>
      </c>
      <c r="U54" s="144">
        <v>0</v>
      </c>
      <c r="V54" s="107">
        <v>0</v>
      </c>
      <c r="W54" s="107">
        <v>0</v>
      </c>
      <c r="X54" s="107">
        <v>0</v>
      </c>
      <c r="Y54" s="92"/>
      <c r="Z54" s="19"/>
    </row>
    <row r="55" spans="1:26" ht="27.75" customHeight="1" x14ac:dyDescent="0.2">
      <c r="A55" s="164"/>
      <c r="B55" s="105" t="s">
        <v>156</v>
      </c>
      <c r="C55" s="107"/>
      <c r="D55" s="99"/>
      <c r="E55" s="99">
        <v>8</v>
      </c>
      <c r="F55" s="107">
        <v>77</v>
      </c>
      <c r="G55" s="107">
        <v>29</v>
      </c>
      <c r="H55" s="99">
        <v>48</v>
      </c>
      <c r="I55" s="107">
        <v>0</v>
      </c>
      <c r="J55" s="107">
        <v>48</v>
      </c>
      <c r="K55" s="99">
        <v>0</v>
      </c>
      <c r="L55" s="107">
        <v>0</v>
      </c>
      <c r="M55" s="107">
        <v>0</v>
      </c>
      <c r="N55" s="137">
        <v>0</v>
      </c>
      <c r="O55" s="107">
        <v>0</v>
      </c>
      <c r="P55" s="129">
        <v>0</v>
      </c>
      <c r="Q55" s="129">
        <v>0</v>
      </c>
      <c r="R55" s="107">
        <v>0</v>
      </c>
      <c r="S55" s="144">
        <v>0</v>
      </c>
      <c r="T55" s="107">
        <v>0</v>
      </c>
      <c r="U55" s="144">
        <v>0</v>
      </c>
      <c r="V55" s="107">
        <v>0</v>
      </c>
      <c r="W55" s="107">
        <v>0</v>
      </c>
      <c r="X55" s="107">
        <v>3</v>
      </c>
      <c r="Y55" s="92"/>
      <c r="Z55" s="19"/>
    </row>
    <row r="56" spans="1:26" ht="13.5" customHeight="1" x14ac:dyDescent="0.2">
      <c r="A56" s="194" t="s">
        <v>83</v>
      </c>
      <c r="B56" s="194"/>
      <c r="C56" s="79"/>
      <c r="D56" s="79"/>
      <c r="E56" s="79"/>
      <c r="F56" s="49"/>
      <c r="G56" s="49"/>
      <c r="H56" s="49"/>
      <c r="I56" s="49"/>
      <c r="J56" s="49"/>
      <c r="K56" s="49"/>
      <c r="L56" s="49">
        <f>SUM(L48:L55)</f>
        <v>7</v>
      </c>
      <c r="M56" s="49">
        <f t="shared" ref="M56:X56" si="9">SUM(M48:M55)</f>
        <v>6</v>
      </c>
      <c r="N56" s="138">
        <f>SUM(N48:N55)</f>
        <v>12</v>
      </c>
      <c r="O56" s="49">
        <f t="shared" si="9"/>
        <v>12</v>
      </c>
      <c r="P56" s="130">
        <f>SUM(P48:P55)</f>
        <v>14</v>
      </c>
      <c r="Q56" s="130">
        <f>SUM(Q48:Q55)</f>
        <v>14</v>
      </c>
      <c r="R56" s="49">
        <f t="shared" si="9"/>
        <v>14</v>
      </c>
      <c r="S56" s="145">
        <f t="shared" si="9"/>
        <v>11</v>
      </c>
      <c r="T56" s="49">
        <f t="shared" si="9"/>
        <v>11</v>
      </c>
      <c r="U56" s="145">
        <f t="shared" si="9"/>
        <v>11</v>
      </c>
      <c r="V56" s="49">
        <f t="shared" si="9"/>
        <v>11</v>
      </c>
      <c r="W56" s="49">
        <f t="shared" si="9"/>
        <v>6</v>
      </c>
      <c r="X56" s="49">
        <f t="shared" si="9"/>
        <v>11</v>
      </c>
      <c r="Y56" s="92"/>
      <c r="Z56" s="19"/>
    </row>
    <row r="57" spans="1:26" s="4" customFormat="1" ht="24.75" customHeight="1" x14ac:dyDescent="0.2">
      <c r="A57" s="122" t="s">
        <v>71</v>
      </c>
      <c r="B57" s="123" t="s">
        <v>123</v>
      </c>
      <c r="C57" s="124" t="s">
        <v>148</v>
      </c>
      <c r="D57" s="124"/>
      <c r="E57" s="124"/>
      <c r="F57" s="125">
        <f t="shared" ref="F57:K57" si="10">SUM(F59:F65)</f>
        <v>1234</v>
      </c>
      <c r="G57" s="125">
        <f t="shared" si="10"/>
        <v>421</v>
      </c>
      <c r="H57" s="125">
        <f t="shared" si="10"/>
        <v>813</v>
      </c>
      <c r="I57" s="125">
        <f t="shared" si="10"/>
        <v>0</v>
      </c>
      <c r="J57" s="125">
        <f t="shared" si="10"/>
        <v>560</v>
      </c>
      <c r="K57" s="125">
        <f t="shared" si="10"/>
        <v>253</v>
      </c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94"/>
      <c r="Z57" s="27"/>
    </row>
    <row r="58" spans="1:26" s="4" customFormat="1" ht="27" hidden="1" customHeight="1" x14ac:dyDescent="0.2">
      <c r="A58" s="114" t="s">
        <v>72</v>
      </c>
      <c r="B58" s="105" t="s">
        <v>21</v>
      </c>
      <c r="C58" s="99">
        <v>2</v>
      </c>
      <c r="D58" s="99"/>
      <c r="E58" s="99">
        <v>1</v>
      </c>
      <c r="F58" s="107">
        <v>117</v>
      </c>
      <c r="G58" s="107">
        <v>39</v>
      </c>
      <c r="H58" s="107">
        <v>78</v>
      </c>
      <c r="I58" s="107">
        <v>0</v>
      </c>
      <c r="J58" s="107">
        <v>78</v>
      </c>
      <c r="K58" s="107">
        <v>0</v>
      </c>
      <c r="L58" s="107">
        <v>2</v>
      </c>
      <c r="M58" s="107">
        <v>2</v>
      </c>
      <c r="N58" s="137"/>
      <c r="O58" s="107">
        <v>0</v>
      </c>
      <c r="P58" s="129"/>
      <c r="Q58" s="129"/>
      <c r="R58" s="107">
        <v>0</v>
      </c>
      <c r="S58" s="144"/>
      <c r="T58" s="107">
        <v>0</v>
      </c>
      <c r="U58" s="144"/>
      <c r="V58" s="107">
        <v>0</v>
      </c>
      <c r="W58" s="107">
        <v>0</v>
      </c>
      <c r="X58" s="107">
        <v>0</v>
      </c>
      <c r="Y58" s="94"/>
      <c r="Z58" s="27"/>
    </row>
    <row r="59" spans="1:26" s="4" customFormat="1" ht="15.75" customHeight="1" x14ac:dyDescent="0.2">
      <c r="A59" s="114" t="s">
        <v>72</v>
      </c>
      <c r="B59" s="105" t="s">
        <v>21</v>
      </c>
      <c r="C59" s="99">
        <v>2</v>
      </c>
      <c r="D59" s="99"/>
      <c r="E59" s="99">
        <v>1</v>
      </c>
      <c r="F59" s="107">
        <v>117</v>
      </c>
      <c r="G59" s="107">
        <v>39</v>
      </c>
      <c r="H59" s="107">
        <v>78</v>
      </c>
      <c r="I59" s="107">
        <v>0</v>
      </c>
      <c r="J59" s="107">
        <v>78</v>
      </c>
      <c r="K59" s="107">
        <v>0</v>
      </c>
      <c r="L59" s="107">
        <v>2</v>
      </c>
      <c r="M59" s="107">
        <v>2</v>
      </c>
      <c r="N59" s="137">
        <v>0</v>
      </c>
      <c r="O59" s="107">
        <v>0</v>
      </c>
      <c r="P59" s="129">
        <v>0</v>
      </c>
      <c r="Q59" s="129">
        <v>0</v>
      </c>
      <c r="R59" s="107">
        <v>0</v>
      </c>
      <c r="S59" s="144">
        <v>0</v>
      </c>
      <c r="T59" s="107">
        <v>0</v>
      </c>
      <c r="U59" s="144">
        <v>0</v>
      </c>
      <c r="V59" s="107">
        <v>0</v>
      </c>
      <c r="W59" s="107">
        <v>0</v>
      </c>
      <c r="X59" s="107">
        <v>0</v>
      </c>
      <c r="Y59" s="94"/>
      <c r="Z59" s="27"/>
    </row>
    <row r="60" spans="1:26" s="4" customFormat="1" ht="13.5" customHeight="1" x14ac:dyDescent="0.2">
      <c r="A60" s="164" t="s">
        <v>86</v>
      </c>
      <c r="B60" s="105" t="s">
        <v>147</v>
      </c>
      <c r="C60" s="99"/>
      <c r="D60" s="99" t="s">
        <v>149</v>
      </c>
      <c r="E60" s="99">
        <v>3.5</v>
      </c>
      <c r="F60" s="107">
        <v>390</v>
      </c>
      <c r="G60" s="107">
        <v>130</v>
      </c>
      <c r="H60" s="99">
        <v>260</v>
      </c>
      <c r="I60" s="99">
        <v>0</v>
      </c>
      <c r="J60" s="107">
        <v>260</v>
      </c>
      <c r="K60" s="107">
        <v>0</v>
      </c>
      <c r="L60" s="107">
        <v>0</v>
      </c>
      <c r="M60" s="107">
        <v>0</v>
      </c>
      <c r="N60" s="137">
        <v>3</v>
      </c>
      <c r="O60" s="107">
        <v>3</v>
      </c>
      <c r="P60" s="129">
        <v>3</v>
      </c>
      <c r="Q60" s="129">
        <v>3</v>
      </c>
      <c r="R60" s="107">
        <v>3</v>
      </c>
      <c r="S60" s="144">
        <v>3</v>
      </c>
      <c r="T60" s="107">
        <v>3</v>
      </c>
      <c r="U60" s="144">
        <v>3</v>
      </c>
      <c r="V60" s="107">
        <v>3</v>
      </c>
      <c r="W60" s="107">
        <v>2</v>
      </c>
      <c r="X60" s="107">
        <v>0</v>
      </c>
      <c r="Y60" s="94"/>
      <c r="Z60" s="27"/>
    </row>
    <row r="61" spans="1:26" s="4" customFormat="1" ht="13.5" customHeight="1" x14ac:dyDescent="0.2">
      <c r="A61" s="164"/>
      <c r="B61" s="105" t="s">
        <v>146</v>
      </c>
      <c r="C61" s="99"/>
      <c r="D61" s="99">
        <v>8</v>
      </c>
      <c r="E61" s="99">
        <v>7</v>
      </c>
      <c r="F61" s="107">
        <v>72</v>
      </c>
      <c r="G61" s="107">
        <v>24</v>
      </c>
      <c r="H61" s="99">
        <v>48</v>
      </c>
      <c r="I61" s="99">
        <v>0</v>
      </c>
      <c r="J61" s="107">
        <v>48</v>
      </c>
      <c r="K61" s="107">
        <v>0</v>
      </c>
      <c r="L61" s="107">
        <v>0</v>
      </c>
      <c r="M61" s="107">
        <v>0</v>
      </c>
      <c r="N61" s="137">
        <v>0</v>
      </c>
      <c r="O61" s="107">
        <v>0</v>
      </c>
      <c r="P61" s="129">
        <v>0</v>
      </c>
      <c r="Q61" s="129">
        <v>0</v>
      </c>
      <c r="R61" s="107">
        <v>0</v>
      </c>
      <c r="S61" s="144">
        <v>0</v>
      </c>
      <c r="T61" s="107">
        <v>0</v>
      </c>
      <c r="U61" s="144">
        <v>0</v>
      </c>
      <c r="V61" s="107">
        <v>0</v>
      </c>
      <c r="W61" s="107">
        <v>1</v>
      </c>
      <c r="X61" s="107">
        <v>2</v>
      </c>
      <c r="Y61" s="94"/>
      <c r="Z61" s="27"/>
    </row>
    <row r="62" spans="1:26" s="9" customFormat="1" ht="21" customHeight="1" x14ac:dyDescent="0.2">
      <c r="A62" s="164" t="s">
        <v>128</v>
      </c>
      <c r="B62" s="105" t="s">
        <v>115</v>
      </c>
      <c r="C62" s="99"/>
      <c r="D62" s="99"/>
      <c r="E62" s="99">
        <v>4</v>
      </c>
      <c r="F62" s="107">
        <v>66</v>
      </c>
      <c r="G62" s="107">
        <v>22</v>
      </c>
      <c r="H62" s="99">
        <v>44</v>
      </c>
      <c r="I62" s="99">
        <v>0</v>
      </c>
      <c r="J62" s="107">
        <v>44</v>
      </c>
      <c r="K62" s="107">
        <v>0</v>
      </c>
      <c r="L62" s="107">
        <v>0</v>
      </c>
      <c r="M62" s="107">
        <v>0</v>
      </c>
      <c r="N62" s="137">
        <v>0</v>
      </c>
      <c r="O62" s="107">
        <v>0</v>
      </c>
      <c r="P62" s="129">
        <v>2</v>
      </c>
      <c r="Q62" s="129">
        <v>2</v>
      </c>
      <c r="R62" s="107">
        <v>2</v>
      </c>
      <c r="S62" s="144">
        <v>0</v>
      </c>
      <c r="T62" s="107">
        <v>0</v>
      </c>
      <c r="U62" s="144">
        <v>0</v>
      </c>
      <c r="V62" s="107">
        <v>0</v>
      </c>
      <c r="W62" s="107">
        <v>0</v>
      </c>
      <c r="X62" s="107">
        <v>0</v>
      </c>
      <c r="Y62" s="90"/>
      <c r="Z62" s="26"/>
    </row>
    <row r="63" spans="1:26" s="9" customFormat="1" ht="24.75" customHeight="1" x14ac:dyDescent="0.2">
      <c r="A63" s="164"/>
      <c r="B63" s="105" t="s">
        <v>139</v>
      </c>
      <c r="C63" s="99"/>
      <c r="D63" s="99"/>
      <c r="E63" s="99">
        <v>6.7</v>
      </c>
      <c r="F63" s="107">
        <v>114</v>
      </c>
      <c r="G63" s="107">
        <v>38</v>
      </c>
      <c r="H63" s="99">
        <v>76</v>
      </c>
      <c r="I63" s="99">
        <v>0</v>
      </c>
      <c r="J63" s="107">
        <v>76</v>
      </c>
      <c r="K63" s="107">
        <v>0</v>
      </c>
      <c r="L63" s="107">
        <v>0</v>
      </c>
      <c r="M63" s="107">
        <v>0</v>
      </c>
      <c r="N63" s="137">
        <v>0</v>
      </c>
      <c r="O63" s="107">
        <v>0</v>
      </c>
      <c r="P63" s="129">
        <v>0</v>
      </c>
      <c r="Q63" s="129">
        <v>0</v>
      </c>
      <c r="R63" s="107">
        <v>0</v>
      </c>
      <c r="S63" s="144">
        <v>0</v>
      </c>
      <c r="T63" s="107">
        <v>0</v>
      </c>
      <c r="U63" s="144">
        <v>0</v>
      </c>
      <c r="V63" s="107">
        <v>2</v>
      </c>
      <c r="W63" s="107">
        <v>2</v>
      </c>
      <c r="X63" s="107">
        <v>0</v>
      </c>
      <c r="Y63" s="90"/>
      <c r="Z63" s="26"/>
    </row>
    <row r="64" spans="1:26" s="9" customFormat="1" ht="12.75" customHeight="1" x14ac:dyDescent="0.2">
      <c r="A64" s="164"/>
      <c r="B64" s="105" t="s">
        <v>140</v>
      </c>
      <c r="C64" s="99">
        <v>8</v>
      </c>
      <c r="D64" s="99">
        <v>6</v>
      </c>
      <c r="E64" s="99">
        <v>5.7</v>
      </c>
      <c r="F64" s="107">
        <v>234</v>
      </c>
      <c r="G64" s="107">
        <v>78</v>
      </c>
      <c r="H64" s="99">
        <v>156</v>
      </c>
      <c r="I64" s="99">
        <v>0</v>
      </c>
      <c r="J64" s="107">
        <v>38</v>
      </c>
      <c r="K64" s="107">
        <v>118</v>
      </c>
      <c r="L64" s="107">
        <v>0</v>
      </c>
      <c r="M64" s="107">
        <v>0</v>
      </c>
      <c r="N64" s="137">
        <v>0</v>
      </c>
      <c r="O64" s="107">
        <v>0</v>
      </c>
      <c r="P64" s="129">
        <v>0</v>
      </c>
      <c r="Q64" s="129">
        <v>0</v>
      </c>
      <c r="R64" s="107">
        <v>0</v>
      </c>
      <c r="S64" s="144">
        <v>2</v>
      </c>
      <c r="T64" s="107">
        <v>2</v>
      </c>
      <c r="U64" s="144">
        <v>2</v>
      </c>
      <c r="V64" s="107">
        <v>2</v>
      </c>
      <c r="W64" s="107">
        <v>2</v>
      </c>
      <c r="X64" s="107">
        <v>3</v>
      </c>
      <c r="Y64" s="90"/>
      <c r="Z64" s="26"/>
    </row>
    <row r="65" spans="1:26" s="9" customFormat="1" ht="24.75" customHeight="1" x14ac:dyDescent="0.2">
      <c r="A65" s="114" t="s">
        <v>129</v>
      </c>
      <c r="B65" s="105" t="s">
        <v>130</v>
      </c>
      <c r="C65" s="99"/>
      <c r="D65" s="99"/>
      <c r="E65" s="99">
        <v>12345678</v>
      </c>
      <c r="F65" s="144">
        <v>241</v>
      </c>
      <c r="G65" s="144">
        <v>90</v>
      </c>
      <c r="H65" s="99">
        <v>151</v>
      </c>
      <c r="I65" s="99">
        <v>0</v>
      </c>
      <c r="J65" s="144">
        <v>16</v>
      </c>
      <c r="K65" s="144">
        <v>135</v>
      </c>
      <c r="L65" s="107">
        <v>1</v>
      </c>
      <c r="M65" s="107">
        <v>1</v>
      </c>
      <c r="N65" s="137">
        <v>1</v>
      </c>
      <c r="O65" s="107">
        <v>1</v>
      </c>
      <c r="P65" s="129">
        <v>1</v>
      </c>
      <c r="Q65" s="129">
        <v>1</v>
      </c>
      <c r="R65" s="107">
        <v>1</v>
      </c>
      <c r="S65" s="144">
        <v>2</v>
      </c>
      <c r="T65" s="107">
        <v>0</v>
      </c>
      <c r="U65" s="144">
        <v>0</v>
      </c>
      <c r="V65" s="107">
        <v>1</v>
      </c>
      <c r="W65" s="107">
        <v>1</v>
      </c>
      <c r="X65" s="107">
        <v>1</v>
      </c>
      <c r="Y65" s="90"/>
      <c r="Z65" s="26"/>
    </row>
    <row r="66" spans="1:26" s="9" customFormat="1" ht="15.75" customHeight="1" x14ac:dyDescent="0.2">
      <c r="A66" s="162" t="s">
        <v>83</v>
      </c>
      <c r="B66" s="162"/>
      <c r="C66" s="99"/>
      <c r="D66" s="99"/>
      <c r="E66" s="99"/>
      <c r="F66" s="107"/>
      <c r="G66" s="107"/>
      <c r="H66" s="99"/>
      <c r="I66" s="99"/>
      <c r="J66" s="107"/>
      <c r="K66" s="107"/>
      <c r="L66" s="49">
        <f>SUM(L59:L65)</f>
        <v>3</v>
      </c>
      <c r="M66" s="49">
        <f t="shared" ref="M66:X66" si="11">SUM(M59:M65)</f>
        <v>3</v>
      </c>
      <c r="N66" s="138">
        <f>SUM(N59:N65)</f>
        <v>4</v>
      </c>
      <c r="O66" s="49">
        <f t="shared" si="11"/>
        <v>4</v>
      </c>
      <c r="P66" s="130">
        <f>SUM(P59:P65)</f>
        <v>6</v>
      </c>
      <c r="Q66" s="130">
        <f>SUM(Q59:Q65)</f>
        <v>6</v>
      </c>
      <c r="R66" s="49">
        <f t="shared" si="11"/>
        <v>6</v>
      </c>
      <c r="S66" s="145">
        <f t="shared" si="11"/>
        <v>7</v>
      </c>
      <c r="T66" s="49">
        <f t="shared" si="11"/>
        <v>5</v>
      </c>
      <c r="U66" s="145">
        <f t="shared" si="11"/>
        <v>5</v>
      </c>
      <c r="V66" s="49">
        <f t="shared" si="11"/>
        <v>8</v>
      </c>
      <c r="W66" s="49">
        <f t="shared" si="11"/>
        <v>8</v>
      </c>
      <c r="X66" s="49">
        <f t="shared" si="11"/>
        <v>6</v>
      </c>
      <c r="Y66" s="90"/>
      <c r="Z66" s="26"/>
    </row>
    <row r="67" spans="1:26" s="9" customFormat="1" ht="22.5" customHeight="1" x14ac:dyDescent="0.2">
      <c r="A67" s="111" t="s">
        <v>131</v>
      </c>
      <c r="B67" s="51" t="s">
        <v>132</v>
      </c>
      <c r="C67" s="79" t="s">
        <v>148</v>
      </c>
      <c r="D67" s="99"/>
      <c r="E67" s="99"/>
      <c r="F67" s="75">
        <f t="shared" ref="F67:K67" si="12">SUM(F68:F69)</f>
        <v>162</v>
      </c>
      <c r="G67" s="75">
        <f t="shared" si="12"/>
        <v>54</v>
      </c>
      <c r="H67" s="75">
        <f t="shared" si="12"/>
        <v>108</v>
      </c>
      <c r="I67" s="75">
        <f t="shared" si="12"/>
        <v>32</v>
      </c>
      <c r="J67" s="75">
        <f t="shared" si="12"/>
        <v>76</v>
      </c>
      <c r="K67" s="75">
        <f t="shared" si="12"/>
        <v>0</v>
      </c>
      <c r="L67" s="107"/>
      <c r="M67" s="107"/>
      <c r="N67" s="137"/>
      <c r="O67" s="107"/>
      <c r="P67" s="129"/>
      <c r="Q67" s="129"/>
      <c r="R67" s="107"/>
      <c r="S67" s="144"/>
      <c r="T67" s="107"/>
      <c r="U67" s="144"/>
      <c r="V67" s="107"/>
      <c r="W67" s="107"/>
      <c r="X67" s="107"/>
      <c r="Y67" s="90"/>
      <c r="Z67" s="26"/>
    </row>
    <row r="68" spans="1:26" s="9" customFormat="1" ht="18" customHeight="1" x14ac:dyDescent="0.2">
      <c r="A68" s="114" t="s">
        <v>133</v>
      </c>
      <c r="B68" s="105" t="s">
        <v>134</v>
      </c>
      <c r="C68" s="99"/>
      <c r="D68" s="99">
        <v>7</v>
      </c>
      <c r="E68" s="99">
        <v>6</v>
      </c>
      <c r="F68" s="107">
        <v>114</v>
      </c>
      <c r="G68" s="107">
        <v>38</v>
      </c>
      <c r="H68" s="99">
        <v>76</v>
      </c>
      <c r="I68" s="99">
        <v>0</v>
      </c>
      <c r="J68" s="107">
        <v>76</v>
      </c>
      <c r="K68" s="107">
        <v>0</v>
      </c>
      <c r="L68" s="107">
        <v>0</v>
      </c>
      <c r="M68" s="107">
        <v>0</v>
      </c>
      <c r="N68" s="137">
        <v>0</v>
      </c>
      <c r="O68" s="107">
        <v>0</v>
      </c>
      <c r="P68" s="129">
        <v>0</v>
      </c>
      <c r="Q68" s="129">
        <v>0</v>
      </c>
      <c r="R68" s="107">
        <v>0</v>
      </c>
      <c r="S68" s="144">
        <v>0</v>
      </c>
      <c r="T68" s="107">
        <v>0</v>
      </c>
      <c r="U68" s="144">
        <v>0</v>
      </c>
      <c r="V68" s="107">
        <v>2</v>
      </c>
      <c r="W68" s="107">
        <v>2</v>
      </c>
      <c r="X68" s="107">
        <v>0</v>
      </c>
      <c r="Y68" s="90"/>
      <c r="Z68" s="26"/>
    </row>
    <row r="69" spans="1:26" s="9" customFormat="1" ht="23.25" customHeight="1" x14ac:dyDescent="0.2">
      <c r="A69" s="110" t="s">
        <v>135</v>
      </c>
      <c r="B69" s="117" t="s">
        <v>136</v>
      </c>
      <c r="C69" s="104"/>
      <c r="D69" s="104"/>
      <c r="E69" s="104">
        <v>7</v>
      </c>
      <c r="F69" s="108">
        <v>48</v>
      </c>
      <c r="G69" s="108">
        <v>16</v>
      </c>
      <c r="H69" s="104">
        <v>32</v>
      </c>
      <c r="I69" s="104">
        <v>32</v>
      </c>
      <c r="J69" s="108">
        <v>0</v>
      </c>
      <c r="K69" s="108">
        <v>0</v>
      </c>
      <c r="L69" s="108">
        <v>0</v>
      </c>
      <c r="M69" s="108">
        <v>0</v>
      </c>
      <c r="N69" s="108">
        <v>0</v>
      </c>
      <c r="O69" s="108">
        <v>0</v>
      </c>
      <c r="P69" s="108">
        <v>0</v>
      </c>
      <c r="Q69" s="108">
        <v>0</v>
      </c>
      <c r="R69" s="108">
        <v>0</v>
      </c>
      <c r="S69" s="108">
        <v>0</v>
      </c>
      <c r="T69" s="108">
        <v>0</v>
      </c>
      <c r="U69" s="108">
        <v>0</v>
      </c>
      <c r="V69" s="91">
        <v>0</v>
      </c>
      <c r="W69" s="103">
        <v>2</v>
      </c>
      <c r="X69" s="91">
        <v>0</v>
      </c>
      <c r="Y69" s="90"/>
      <c r="Z69" s="26"/>
    </row>
    <row r="70" spans="1:26" s="9" customFormat="1" ht="13.5" customHeight="1" x14ac:dyDescent="0.2">
      <c r="A70" s="194" t="s">
        <v>83</v>
      </c>
      <c r="B70" s="194"/>
      <c r="C70" s="79"/>
      <c r="D70" s="79"/>
      <c r="E70" s="79"/>
      <c r="F70" s="75"/>
      <c r="G70" s="75"/>
      <c r="H70" s="75"/>
      <c r="I70" s="67"/>
      <c r="J70" s="62"/>
      <c r="K70" s="62"/>
      <c r="L70" s="49">
        <f>SUM(L68:L69)</f>
        <v>0</v>
      </c>
      <c r="M70" s="49">
        <f t="shared" ref="M70:X70" si="13">SUM(M68:M69)</f>
        <v>0</v>
      </c>
      <c r="N70" s="138">
        <f>SUM(N68:N69)</f>
        <v>0</v>
      </c>
      <c r="O70" s="49">
        <f t="shared" si="13"/>
        <v>0</v>
      </c>
      <c r="P70" s="130">
        <f>SUM(P68:P69)</f>
        <v>0</v>
      </c>
      <c r="Q70" s="130">
        <f>SUM(Q68:Q69)</f>
        <v>0</v>
      </c>
      <c r="R70" s="49">
        <f t="shared" si="13"/>
        <v>0</v>
      </c>
      <c r="S70" s="145">
        <f t="shared" si="13"/>
        <v>0</v>
      </c>
      <c r="T70" s="49">
        <f t="shared" si="13"/>
        <v>0</v>
      </c>
      <c r="U70" s="145">
        <f t="shared" si="13"/>
        <v>0</v>
      </c>
      <c r="V70" s="49">
        <f t="shared" si="13"/>
        <v>2</v>
      </c>
      <c r="W70" s="49">
        <f t="shared" si="13"/>
        <v>4</v>
      </c>
      <c r="X70" s="49">
        <f t="shared" si="13"/>
        <v>0</v>
      </c>
      <c r="Y70" s="90"/>
      <c r="Z70" s="26"/>
    </row>
    <row r="71" spans="1:26" s="9" customFormat="1" ht="10.5" customHeight="1" x14ac:dyDescent="0.2">
      <c r="A71" s="111" t="s">
        <v>137</v>
      </c>
      <c r="B71" s="111" t="s">
        <v>84</v>
      </c>
      <c r="C71" s="112"/>
      <c r="D71" s="113"/>
      <c r="E71" s="99"/>
      <c r="F71" s="49">
        <f t="shared" ref="F71:K71" si="14">SUM(F72:F73)</f>
        <v>216</v>
      </c>
      <c r="G71" s="49">
        <f t="shared" si="14"/>
        <v>0</v>
      </c>
      <c r="H71" s="49">
        <f t="shared" si="14"/>
        <v>216</v>
      </c>
      <c r="I71" s="49">
        <f t="shared" si="14"/>
        <v>0</v>
      </c>
      <c r="J71" s="49">
        <f t="shared" si="14"/>
        <v>108</v>
      </c>
      <c r="K71" s="49">
        <f t="shared" si="14"/>
        <v>108</v>
      </c>
      <c r="L71" s="107"/>
      <c r="M71" s="107"/>
      <c r="N71" s="137"/>
      <c r="O71" s="107"/>
      <c r="P71" s="129"/>
      <c r="Q71" s="129"/>
      <c r="R71" s="107"/>
      <c r="S71" s="144"/>
      <c r="T71" s="107"/>
      <c r="U71" s="144"/>
      <c r="V71" s="107"/>
      <c r="W71" s="107"/>
      <c r="X71" s="107"/>
      <c r="Y71" s="90"/>
      <c r="Z71" s="26"/>
    </row>
    <row r="72" spans="1:26" s="9" customFormat="1" ht="21" customHeight="1" x14ac:dyDescent="0.2">
      <c r="A72" s="114" t="s">
        <v>73</v>
      </c>
      <c r="B72" s="105" t="s">
        <v>120</v>
      </c>
      <c r="C72" s="112"/>
      <c r="D72" s="99" t="s">
        <v>170</v>
      </c>
      <c r="E72" s="99" t="s">
        <v>171</v>
      </c>
      <c r="F72" s="107">
        <v>108</v>
      </c>
      <c r="G72" s="107">
        <v>0</v>
      </c>
      <c r="H72" s="107">
        <v>108</v>
      </c>
      <c r="I72" s="107">
        <v>0</v>
      </c>
      <c r="J72" s="107">
        <v>108</v>
      </c>
      <c r="K72" s="107">
        <v>0</v>
      </c>
      <c r="L72" s="107">
        <v>0</v>
      </c>
      <c r="M72" s="107">
        <v>0</v>
      </c>
      <c r="N72" s="137">
        <v>1</v>
      </c>
      <c r="O72" s="107">
        <v>1</v>
      </c>
      <c r="P72" s="129">
        <v>1</v>
      </c>
      <c r="Q72" s="129">
        <v>1</v>
      </c>
      <c r="R72" s="107">
        <v>1</v>
      </c>
      <c r="S72" s="144">
        <v>1</v>
      </c>
      <c r="T72" s="107">
        <v>1</v>
      </c>
      <c r="U72" s="144">
        <v>1</v>
      </c>
      <c r="V72" s="107">
        <v>1</v>
      </c>
      <c r="W72" s="107">
        <v>1</v>
      </c>
      <c r="X72" s="107">
        <v>1</v>
      </c>
      <c r="Y72" s="90"/>
      <c r="Z72" s="26"/>
    </row>
    <row r="73" spans="1:26" s="16" customFormat="1" ht="33.75" x14ac:dyDescent="0.2">
      <c r="A73" s="114" t="s">
        <v>74</v>
      </c>
      <c r="B73" s="105" t="s">
        <v>124</v>
      </c>
      <c r="C73" s="115"/>
      <c r="D73" s="116" t="s">
        <v>148</v>
      </c>
      <c r="E73" s="116" t="s">
        <v>149</v>
      </c>
      <c r="F73" s="107">
        <v>108</v>
      </c>
      <c r="G73" s="107">
        <v>0</v>
      </c>
      <c r="H73" s="107">
        <v>108</v>
      </c>
      <c r="I73" s="107">
        <v>0</v>
      </c>
      <c r="J73" s="107">
        <v>0</v>
      </c>
      <c r="K73" s="107">
        <v>108</v>
      </c>
      <c r="L73" s="107">
        <v>0</v>
      </c>
      <c r="M73" s="107">
        <v>0</v>
      </c>
      <c r="N73" s="137">
        <v>0</v>
      </c>
      <c r="O73" s="107">
        <v>0</v>
      </c>
      <c r="P73" s="129">
        <v>1</v>
      </c>
      <c r="Q73" s="129">
        <v>1</v>
      </c>
      <c r="R73" s="107">
        <v>1</v>
      </c>
      <c r="S73" s="144">
        <v>0</v>
      </c>
      <c r="T73" s="107">
        <v>0</v>
      </c>
      <c r="U73" s="144">
        <v>0</v>
      </c>
      <c r="V73" s="107">
        <v>1</v>
      </c>
      <c r="W73" s="107">
        <v>2</v>
      </c>
      <c r="X73" s="107">
        <v>2</v>
      </c>
      <c r="Y73" s="93"/>
      <c r="Z73" s="28"/>
    </row>
    <row r="74" spans="1:26" s="9" customFormat="1" x14ac:dyDescent="0.2">
      <c r="A74" s="200" t="s">
        <v>158</v>
      </c>
      <c r="B74" s="201"/>
      <c r="C74" s="79"/>
      <c r="D74" s="79"/>
      <c r="E74" s="79"/>
      <c r="F74" s="62"/>
      <c r="G74" s="62"/>
      <c r="H74" s="69"/>
      <c r="I74" s="69"/>
      <c r="J74" s="69"/>
      <c r="K74" s="69"/>
      <c r="L74" s="49">
        <f>SUM(L72:L73)</f>
        <v>0</v>
      </c>
      <c r="M74" s="49">
        <f t="shared" ref="M74:X74" si="15">SUM(M72:M73)</f>
        <v>0</v>
      </c>
      <c r="N74" s="138">
        <f>SUM(N72:N73)</f>
        <v>1</v>
      </c>
      <c r="O74" s="49">
        <f t="shared" si="15"/>
        <v>1</v>
      </c>
      <c r="P74" s="130">
        <f>SUM(P72:P73)</f>
        <v>2</v>
      </c>
      <c r="Q74" s="130">
        <f>SUM(Q72:Q73)</f>
        <v>2</v>
      </c>
      <c r="R74" s="49">
        <f t="shared" si="15"/>
        <v>2</v>
      </c>
      <c r="S74" s="145">
        <f t="shared" si="15"/>
        <v>1</v>
      </c>
      <c r="T74" s="49">
        <f t="shared" si="15"/>
        <v>1</v>
      </c>
      <c r="U74" s="145">
        <f t="shared" si="15"/>
        <v>1</v>
      </c>
      <c r="V74" s="49">
        <f t="shared" si="15"/>
        <v>2</v>
      </c>
      <c r="W74" s="49">
        <f t="shared" si="15"/>
        <v>3</v>
      </c>
      <c r="X74" s="49">
        <f t="shared" si="15"/>
        <v>3</v>
      </c>
      <c r="Y74" s="90"/>
      <c r="Z74" s="26"/>
    </row>
    <row r="75" spans="1:26" s="9" customFormat="1" ht="21.75" customHeight="1" x14ac:dyDescent="0.2">
      <c r="A75" s="198" t="s">
        <v>163</v>
      </c>
      <c r="B75" s="199"/>
      <c r="C75" s="55"/>
      <c r="D75" s="55"/>
      <c r="E75" s="55"/>
      <c r="F75" s="69">
        <f t="shared" ref="F75:K75" si="16">SUM(F71,F27)</f>
        <v>5502</v>
      </c>
      <c r="G75" s="69">
        <f t="shared" si="16"/>
        <v>1764</v>
      </c>
      <c r="H75" s="69">
        <f t="shared" si="16"/>
        <v>3738</v>
      </c>
      <c r="I75" s="69">
        <f t="shared" si="16"/>
        <v>476</v>
      </c>
      <c r="J75" s="69">
        <f t="shared" si="16"/>
        <v>2609</v>
      </c>
      <c r="K75" s="69">
        <f t="shared" si="16"/>
        <v>653</v>
      </c>
      <c r="Y75" s="90"/>
      <c r="Z75" s="26"/>
    </row>
    <row r="76" spans="1:26" s="11" customFormat="1" ht="30" customHeight="1" x14ac:dyDescent="0.2">
      <c r="A76" s="198" t="s">
        <v>167</v>
      </c>
      <c r="B76" s="199"/>
      <c r="C76" s="55"/>
      <c r="D76" s="55"/>
      <c r="E76" s="55"/>
      <c r="F76" s="69">
        <f t="shared" ref="F76:K76" si="17">SUM(F75,F8)</f>
        <v>7617</v>
      </c>
      <c r="G76" s="69">
        <f t="shared" si="17"/>
        <v>2469</v>
      </c>
      <c r="H76" s="69">
        <f t="shared" si="17"/>
        <v>5148</v>
      </c>
      <c r="I76" s="69">
        <f t="shared" si="17"/>
        <v>1376</v>
      </c>
      <c r="J76" s="69">
        <f t="shared" si="17"/>
        <v>3195</v>
      </c>
      <c r="K76" s="69">
        <f t="shared" si="17"/>
        <v>653</v>
      </c>
      <c r="L76" s="49"/>
      <c r="M76" s="49"/>
      <c r="N76" s="138"/>
      <c r="O76" s="49"/>
      <c r="P76" s="130"/>
      <c r="Q76" s="130"/>
      <c r="R76" s="49"/>
      <c r="S76" s="145"/>
      <c r="T76" s="49"/>
      <c r="U76" s="145"/>
      <c r="V76" s="49"/>
      <c r="W76" s="49"/>
      <c r="X76" s="49"/>
      <c r="Y76" s="96"/>
      <c r="Z76" s="30"/>
    </row>
    <row r="77" spans="1:26" s="11" customFormat="1" ht="12.75" customHeight="1" x14ac:dyDescent="0.2">
      <c r="A77" s="77" t="s">
        <v>90</v>
      </c>
      <c r="B77" s="77" t="s">
        <v>165</v>
      </c>
      <c r="C77" s="109"/>
      <c r="D77" s="109">
        <v>8</v>
      </c>
      <c r="E77" s="109">
        <v>7</v>
      </c>
      <c r="F77" s="62"/>
      <c r="G77" s="62"/>
      <c r="H77" s="69">
        <v>144</v>
      </c>
      <c r="I77" s="69">
        <v>0</v>
      </c>
      <c r="J77" s="69">
        <v>0</v>
      </c>
      <c r="K77" s="69">
        <v>0</v>
      </c>
      <c r="L77" s="49">
        <v>0</v>
      </c>
      <c r="M77" s="49">
        <v>0</v>
      </c>
      <c r="N77" s="138">
        <v>0</v>
      </c>
      <c r="O77" s="49">
        <v>0</v>
      </c>
      <c r="P77" s="130">
        <v>0</v>
      </c>
      <c r="Q77" s="130">
        <v>0</v>
      </c>
      <c r="R77" s="49">
        <v>0</v>
      </c>
      <c r="S77" s="145">
        <v>0</v>
      </c>
      <c r="T77" s="49">
        <v>0</v>
      </c>
      <c r="U77" s="145">
        <v>0</v>
      </c>
      <c r="V77" s="49">
        <v>0</v>
      </c>
      <c r="W77" s="49">
        <v>4</v>
      </c>
      <c r="X77" s="49">
        <v>5</v>
      </c>
      <c r="Y77" s="96"/>
      <c r="Z77" s="30"/>
    </row>
    <row r="78" spans="1:26" s="11" customFormat="1" ht="13.5" customHeight="1" x14ac:dyDescent="0.2">
      <c r="A78" s="198" t="s">
        <v>157</v>
      </c>
      <c r="B78" s="199"/>
      <c r="C78" s="86"/>
      <c r="D78" s="86"/>
      <c r="E78" s="86"/>
      <c r="F78" s="62"/>
      <c r="G78" s="62"/>
      <c r="H78" s="69"/>
      <c r="I78" s="69"/>
      <c r="J78" s="69"/>
      <c r="K78" s="62"/>
      <c r="L78" s="49">
        <f>L77+L74+L70+L66+L56+L45+L26+L34</f>
        <v>36</v>
      </c>
      <c r="M78" s="49">
        <f>M77+M74+M70+M66+M56+M45+M26+M34</f>
        <v>36</v>
      </c>
      <c r="N78" s="138">
        <f>SUM(N77,N74,N70,N66,N56,N45,N34,N26)</f>
        <v>36</v>
      </c>
      <c r="O78" s="49">
        <f>O77+O74+O70+O66+O56+O45+O26+O34</f>
        <v>36</v>
      </c>
      <c r="P78" s="130">
        <f>SUM(P77,P74,P70,P66,P56,P45,P34,P26)</f>
        <v>36</v>
      </c>
      <c r="Q78" s="130">
        <f>SUM(Q77,Q74,Q70,Q66,Q56,Q45,Q34,Q26)</f>
        <v>36</v>
      </c>
      <c r="R78" s="49">
        <f t="shared" ref="R78:X78" si="18">R77+R74+R70+R66+R56+R45+R26+R34</f>
        <v>36</v>
      </c>
      <c r="S78" s="145">
        <f t="shared" si="18"/>
        <v>36</v>
      </c>
      <c r="T78" s="49">
        <f t="shared" si="18"/>
        <v>36</v>
      </c>
      <c r="U78" s="145">
        <f t="shared" si="18"/>
        <v>36</v>
      </c>
      <c r="V78" s="49">
        <f t="shared" si="18"/>
        <v>36</v>
      </c>
      <c r="W78" s="49">
        <f t="shared" si="18"/>
        <v>36</v>
      </c>
      <c r="X78" s="49">
        <f t="shared" si="18"/>
        <v>36</v>
      </c>
      <c r="Y78" s="96"/>
      <c r="Z78" s="30"/>
    </row>
    <row r="79" spans="1:26" s="4" customFormat="1" ht="13.5" customHeight="1" x14ac:dyDescent="0.2">
      <c r="A79" s="50" t="s">
        <v>89</v>
      </c>
      <c r="B79" s="76" t="s">
        <v>166</v>
      </c>
      <c r="C79" s="87"/>
      <c r="D79" s="87">
        <v>8</v>
      </c>
      <c r="E79" s="87"/>
      <c r="F79" s="62" t="s">
        <v>98</v>
      </c>
      <c r="G79" s="62"/>
      <c r="H79" s="69">
        <v>108</v>
      </c>
      <c r="I79" s="69"/>
      <c r="J79" s="69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142"/>
      <c r="V79" s="63"/>
      <c r="W79" s="62"/>
      <c r="X79" s="64">
        <v>3</v>
      </c>
      <c r="Y79" s="94"/>
      <c r="Z79" s="27"/>
    </row>
    <row r="80" spans="1:26" s="18" customFormat="1" ht="12.75" customHeight="1" x14ac:dyDescent="0.2">
      <c r="A80" s="68" t="s">
        <v>99</v>
      </c>
      <c r="B80" s="77" t="s">
        <v>100</v>
      </c>
      <c r="C80" s="78"/>
      <c r="D80" s="78"/>
      <c r="E80" s="78"/>
      <c r="F80" s="62" t="s">
        <v>110</v>
      </c>
      <c r="G80" s="67"/>
      <c r="H80" s="72"/>
      <c r="I80" s="62"/>
      <c r="J80" s="67"/>
      <c r="K80" s="67"/>
      <c r="L80" s="62"/>
      <c r="M80" s="62">
        <v>3</v>
      </c>
      <c r="N80" s="202">
        <v>1</v>
      </c>
      <c r="O80" s="204"/>
      <c r="P80" s="202">
        <v>3</v>
      </c>
      <c r="Q80" s="203"/>
      <c r="R80" s="204"/>
      <c r="S80" s="202">
        <v>1</v>
      </c>
      <c r="T80" s="203"/>
      <c r="U80" s="204"/>
      <c r="V80" s="63">
        <v>2</v>
      </c>
      <c r="W80" s="62">
        <v>1</v>
      </c>
      <c r="X80" s="64">
        <v>2</v>
      </c>
      <c r="Y80" s="97"/>
      <c r="Z80" s="31"/>
    </row>
    <row r="81" spans="1:26" s="16" customFormat="1" ht="13.5" customHeight="1" x14ac:dyDescent="0.2">
      <c r="A81" s="68" t="s">
        <v>101</v>
      </c>
      <c r="B81" s="77" t="s">
        <v>164</v>
      </c>
      <c r="C81" s="63"/>
      <c r="D81" s="63"/>
      <c r="E81" s="63"/>
      <c r="F81" s="62" t="s">
        <v>98</v>
      </c>
      <c r="G81" s="62"/>
      <c r="H81" s="69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142"/>
      <c r="V81" s="63"/>
      <c r="W81" s="62"/>
      <c r="X81" s="64"/>
      <c r="Y81" s="93"/>
      <c r="Z81" s="28"/>
    </row>
    <row r="82" spans="1:26" s="4" customFormat="1" ht="23.25" customHeight="1" x14ac:dyDescent="0.2">
      <c r="A82" s="65" t="s">
        <v>102</v>
      </c>
      <c r="B82" s="100" t="s">
        <v>103</v>
      </c>
      <c r="C82" s="79"/>
      <c r="D82" s="79"/>
      <c r="E82" s="79"/>
      <c r="F82" s="49" t="s">
        <v>104</v>
      </c>
      <c r="G82" s="49"/>
      <c r="H82" s="74"/>
      <c r="I82" s="49"/>
      <c r="J82" s="49"/>
      <c r="K82" s="49"/>
      <c r="L82" s="49"/>
      <c r="M82" s="49"/>
      <c r="N82" s="138"/>
      <c r="O82" s="49"/>
      <c r="P82" s="130"/>
      <c r="Q82" s="130"/>
      <c r="R82" s="49"/>
      <c r="S82" s="145"/>
      <c r="T82" s="49"/>
      <c r="U82" s="145"/>
      <c r="V82" s="49"/>
      <c r="W82" s="49"/>
      <c r="X82" s="52"/>
      <c r="Y82" s="94"/>
      <c r="Z82" s="27"/>
    </row>
    <row r="83" spans="1:26" s="4" customFormat="1" ht="21" customHeight="1" x14ac:dyDescent="0.2">
      <c r="A83" s="65" t="s">
        <v>105</v>
      </c>
      <c r="B83" s="100" t="s">
        <v>142</v>
      </c>
      <c r="C83" s="79"/>
      <c r="D83" s="79"/>
      <c r="E83" s="79"/>
      <c r="F83" s="49" t="s">
        <v>104</v>
      </c>
      <c r="G83" s="49"/>
      <c r="H83" s="74"/>
      <c r="I83" s="74"/>
      <c r="J83" s="74"/>
      <c r="K83" s="74"/>
      <c r="L83" s="49"/>
      <c r="M83" s="49"/>
      <c r="N83" s="138"/>
      <c r="O83" s="49"/>
      <c r="P83" s="130"/>
      <c r="Q83" s="130"/>
      <c r="R83" s="49"/>
      <c r="S83" s="145"/>
      <c r="T83" s="49"/>
      <c r="U83" s="141"/>
      <c r="V83" s="85"/>
      <c r="W83" s="49"/>
      <c r="X83" s="52"/>
      <c r="Y83" s="94"/>
      <c r="Z83" s="27"/>
    </row>
    <row r="84" spans="1:26" s="4" customFormat="1" ht="47.25" customHeight="1" x14ac:dyDescent="0.2">
      <c r="A84" s="65" t="s">
        <v>106</v>
      </c>
      <c r="B84" s="100" t="s">
        <v>141</v>
      </c>
      <c r="C84" s="58"/>
      <c r="D84" s="58"/>
      <c r="E84" s="58"/>
      <c r="F84" s="56" t="s">
        <v>104</v>
      </c>
      <c r="G84" s="56"/>
      <c r="H84" s="70"/>
      <c r="I84" s="73"/>
      <c r="J84" s="70"/>
      <c r="K84" s="56"/>
      <c r="L84" s="56"/>
      <c r="M84" s="56"/>
      <c r="N84" s="137"/>
      <c r="O84" s="56"/>
      <c r="P84" s="129"/>
      <c r="Q84" s="129"/>
      <c r="R84" s="56"/>
      <c r="S84" s="144"/>
      <c r="T84" s="56"/>
      <c r="U84" s="143"/>
      <c r="V84" s="61"/>
      <c r="W84" s="56"/>
      <c r="X84" s="57"/>
      <c r="Y84" s="27"/>
      <c r="Z84" s="27"/>
    </row>
    <row r="85" spans="1:26" s="12" customFormat="1" ht="9.75" customHeight="1" x14ac:dyDescent="0.2">
      <c r="A85" s="68" t="s">
        <v>107</v>
      </c>
      <c r="B85" s="80" t="s">
        <v>108</v>
      </c>
      <c r="C85" s="101"/>
      <c r="D85" s="101"/>
      <c r="E85" s="102"/>
      <c r="F85" s="56" t="s">
        <v>111</v>
      </c>
      <c r="G85" s="56"/>
      <c r="H85" s="70"/>
      <c r="I85" s="73"/>
      <c r="J85" s="70"/>
      <c r="K85" s="56"/>
      <c r="L85" s="56">
        <v>2</v>
      </c>
      <c r="M85" s="56">
        <v>8</v>
      </c>
      <c r="N85" s="147">
        <v>2</v>
      </c>
      <c r="O85" s="148"/>
      <c r="P85" s="147">
        <v>8</v>
      </c>
      <c r="Q85" s="149"/>
      <c r="R85" s="148"/>
      <c r="S85" s="147">
        <v>2</v>
      </c>
      <c r="T85" s="149"/>
      <c r="U85" s="148"/>
      <c r="V85" s="61">
        <v>9</v>
      </c>
      <c r="W85" s="56">
        <v>2</v>
      </c>
      <c r="X85" s="57">
        <v>0</v>
      </c>
      <c r="Y85" s="32"/>
      <c r="Z85" s="32"/>
    </row>
    <row r="86" spans="1:26" s="12" customFormat="1" ht="16.5" customHeight="1" x14ac:dyDescent="0.2">
      <c r="A86" s="81"/>
      <c r="B86" s="54"/>
      <c r="C86" s="55"/>
      <c r="D86" s="55"/>
      <c r="E86" s="55"/>
      <c r="F86" s="56"/>
      <c r="G86" s="56"/>
      <c r="H86" s="56"/>
      <c r="I86" s="190" t="s">
        <v>109</v>
      </c>
      <c r="J86" s="191"/>
      <c r="K86" s="192"/>
      <c r="L86" s="56">
        <v>0</v>
      </c>
      <c r="M86" s="56">
        <v>5</v>
      </c>
      <c r="N86" s="147">
        <v>0</v>
      </c>
      <c r="O86" s="148"/>
      <c r="P86" s="147">
        <v>3</v>
      </c>
      <c r="Q86" s="149"/>
      <c r="R86" s="148"/>
      <c r="S86" s="147">
        <v>2</v>
      </c>
      <c r="T86" s="149"/>
      <c r="U86" s="148"/>
      <c r="V86" s="126">
        <v>3</v>
      </c>
      <c r="W86" s="126">
        <v>2</v>
      </c>
      <c r="X86" s="126">
        <v>1</v>
      </c>
      <c r="Y86" s="32"/>
      <c r="Z86" s="32"/>
    </row>
    <row r="87" spans="1:26" s="12" customFormat="1" ht="13.5" customHeight="1" x14ac:dyDescent="0.2">
      <c r="A87" s="106" t="s">
        <v>113</v>
      </c>
      <c r="B87" s="21"/>
      <c r="C87" s="55"/>
      <c r="D87" s="55"/>
      <c r="E87" s="55"/>
      <c r="F87" s="56"/>
      <c r="G87" s="56"/>
      <c r="H87" s="56"/>
      <c r="I87" s="190" t="s">
        <v>151</v>
      </c>
      <c r="J87" s="191"/>
      <c r="K87" s="192"/>
      <c r="L87" s="56">
        <v>1</v>
      </c>
      <c r="M87" s="56">
        <v>7</v>
      </c>
      <c r="N87" s="147">
        <v>3</v>
      </c>
      <c r="O87" s="148"/>
      <c r="P87" s="147">
        <v>7</v>
      </c>
      <c r="Q87" s="149"/>
      <c r="R87" s="148"/>
      <c r="S87" s="147">
        <v>0</v>
      </c>
      <c r="T87" s="149"/>
      <c r="U87" s="148"/>
      <c r="V87" s="126">
        <v>9</v>
      </c>
      <c r="W87" s="126">
        <v>3</v>
      </c>
      <c r="X87" s="126">
        <v>7</v>
      </c>
      <c r="Y87" s="32"/>
      <c r="Z87" s="32"/>
    </row>
    <row r="88" spans="1:26" s="12" customFormat="1" ht="17.25" customHeight="1" x14ac:dyDescent="0.2">
      <c r="A88" s="106" t="s">
        <v>112</v>
      </c>
      <c r="B88" s="21"/>
      <c r="C88" s="195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32"/>
      <c r="Z88" s="32"/>
    </row>
    <row r="89" spans="1:26" s="12" customFormat="1" ht="12" customHeight="1" x14ac:dyDescent="0.2">
      <c r="A89" s="106" t="s">
        <v>150</v>
      </c>
      <c r="B89" s="21"/>
      <c r="C89" s="21"/>
      <c r="D89" s="21"/>
      <c r="E89" s="83"/>
      <c r="F89" s="84"/>
      <c r="G89" s="84"/>
      <c r="H89" s="84"/>
      <c r="I89" s="84"/>
      <c r="J89" s="84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19"/>
      <c r="X89" s="19"/>
      <c r="Y89" s="32"/>
      <c r="Z89" s="32"/>
    </row>
    <row r="90" spans="1:26" s="12" customFormat="1" ht="18" customHeight="1" x14ac:dyDescent="0.2">
      <c r="A90" s="106" t="s">
        <v>152</v>
      </c>
      <c r="B90" s="21"/>
      <c r="C90" s="21"/>
      <c r="D90" s="21"/>
      <c r="E90" s="83"/>
      <c r="F90" s="84"/>
      <c r="G90" s="84"/>
      <c r="H90" s="84"/>
      <c r="I90" s="84"/>
      <c r="J90" s="84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19"/>
      <c r="X90" s="19"/>
      <c r="Y90" s="32"/>
      <c r="Z90" s="32"/>
    </row>
    <row r="91" spans="1:26" s="12" customFormat="1" ht="25.5" customHeight="1" x14ac:dyDescent="0.2">
      <c r="A91" s="7"/>
      <c r="B91" s="21"/>
      <c r="C91" s="21"/>
      <c r="D91" s="21"/>
      <c r="E91" s="21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19"/>
      <c r="X91" s="19"/>
      <c r="Y91" s="32"/>
      <c r="Z91" s="32"/>
    </row>
    <row r="92" spans="1:26" s="12" customFormat="1" ht="18" customHeight="1" x14ac:dyDescent="0.2">
      <c r="A92" s="7"/>
      <c r="B92" s="21"/>
      <c r="C92" s="21"/>
      <c r="D92" s="21"/>
      <c r="E92" s="21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19"/>
      <c r="X92" s="19"/>
      <c r="Y92" s="24"/>
      <c r="Z92" s="32"/>
    </row>
    <row r="93" spans="1:26" s="12" customFormat="1" ht="19.5" customHeight="1" x14ac:dyDescent="0.2">
      <c r="A93" s="7"/>
      <c r="B93" s="21"/>
      <c r="C93" s="21"/>
      <c r="D93" s="21"/>
      <c r="E93" s="21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19"/>
      <c r="X93" s="19"/>
      <c r="Y93" s="32"/>
      <c r="Z93" s="32"/>
    </row>
    <row r="94" spans="1:26" s="12" customFormat="1" ht="19.5" customHeight="1" x14ac:dyDescent="0.2">
      <c r="A94" s="7"/>
      <c r="B94" s="21"/>
      <c r="C94" s="21"/>
      <c r="D94" s="21"/>
      <c r="E94" s="21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19"/>
      <c r="X94" s="19"/>
      <c r="Y94" s="32"/>
      <c r="Z94" s="32"/>
    </row>
    <row r="95" spans="1:26" s="12" customFormat="1" ht="19.5" customHeight="1" x14ac:dyDescent="0.2">
      <c r="A95" s="7"/>
      <c r="B95" s="21"/>
      <c r="C95" s="21"/>
      <c r="D95" s="21"/>
      <c r="E95" s="2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19"/>
      <c r="X95" s="19"/>
      <c r="Y95" s="32"/>
      <c r="Z95" s="32"/>
    </row>
    <row r="96" spans="1:26" s="12" customFormat="1" ht="19.5" customHeight="1" x14ac:dyDescent="0.2">
      <c r="A96" s="7"/>
      <c r="B96" s="21"/>
      <c r="C96" s="21"/>
      <c r="D96" s="21"/>
      <c r="E96" s="21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19"/>
      <c r="X96" s="19"/>
      <c r="Y96" s="32"/>
      <c r="Z96" s="32"/>
    </row>
    <row r="97" spans="1:26" s="12" customFormat="1" ht="19.5" customHeight="1" x14ac:dyDescent="0.2">
      <c r="A97" s="7"/>
      <c r="B97" s="21"/>
      <c r="C97" s="21"/>
      <c r="D97" s="21"/>
      <c r="E97" s="21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19"/>
      <c r="X97" s="19"/>
      <c r="Y97" s="33"/>
      <c r="Z97" s="32"/>
    </row>
    <row r="98" spans="1:26" s="12" customFormat="1" ht="19.5" customHeight="1" x14ac:dyDescent="0.2">
      <c r="A98" s="7"/>
      <c r="B98" s="21"/>
      <c r="C98" s="21"/>
      <c r="D98" s="21"/>
      <c r="E98" s="21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19"/>
      <c r="X98" s="19"/>
      <c r="Y98" s="32"/>
      <c r="Z98" s="32"/>
    </row>
    <row r="99" spans="1:26" s="19" customFormat="1" x14ac:dyDescent="0.2">
      <c r="A99" s="7"/>
      <c r="B99" s="21"/>
      <c r="C99" s="21"/>
      <c r="D99" s="21"/>
      <c r="E99" s="2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6" s="19" customFormat="1" x14ac:dyDescent="0.2">
      <c r="A100" s="7"/>
      <c r="B100" s="21"/>
      <c r="C100" s="21"/>
      <c r="D100" s="21"/>
      <c r="E100" s="2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6" s="19" customFormat="1" x14ac:dyDescent="0.2">
      <c r="A101" s="7"/>
      <c r="B101" s="21"/>
      <c r="C101" s="21"/>
      <c r="D101" s="21"/>
      <c r="E101" s="21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6" s="19" customFormat="1" x14ac:dyDescent="0.2">
      <c r="A102" s="7"/>
      <c r="B102" s="21"/>
      <c r="C102" s="21"/>
      <c r="D102" s="21"/>
      <c r="E102" s="21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6" s="19" customFormat="1" x14ac:dyDescent="0.2">
      <c r="A103" s="7"/>
      <c r="B103" s="21"/>
      <c r="C103" s="21"/>
      <c r="D103" s="21"/>
      <c r="E103" s="21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6" s="19" customFormat="1" x14ac:dyDescent="0.2">
      <c r="A104" s="7"/>
      <c r="B104" s="21"/>
      <c r="C104" s="21"/>
      <c r="D104" s="21"/>
      <c r="E104" s="21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6" s="19" customFormat="1" x14ac:dyDescent="0.2">
      <c r="A105" s="7"/>
      <c r="B105" s="21"/>
      <c r="C105" s="21"/>
      <c r="D105" s="21"/>
      <c r="E105" s="21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6" s="19" customFormat="1" x14ac:dyDescent="0.2">
      <c r="A106" s="7"/>
      <c r="B106" s="21"/>
      <c r="C106" s="21"/>
      <c r="D106" s="21"/>
      <c r="E106" s="21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6" s="19" customFormat="1" x14ac:dyDescent="0.2">
      <c r="A107" s="7"/>
      <c r="B107" s="21"/>
      <c r="C107" s="21"/>
      <c r="D107" s="21"/>
      <c r="E107" s="21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6" s="19" customFormat="1" x14ac:dyDescent="0.2">
      <c r="A108" s="7"/>
      <c r="B108" s="21"/>
      <c r="C108" s="21"/>
      <c r="D108" s="21"/>
      <c r="E108" s="21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6" s="19" customFormat="1" x14ac:dyDescent="0.2">
      <c r="A109" s="7"/>
      <c r="B109" s="21"/>
      <c r="C109" s="21"/>
      <c r="D109" s="21"/>
      <c r="E109" s="21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6" s="19" customFormat="1" x14ac:dyDescent="0.2">
      <c r="A110" s="7"/>
      <c r="B110" s="21"/>
      <c r="C110" s="21"/>
      <c r="D110" s="21"/>
      <c r="E110" s="21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6" s="19" customFormat="1" x14ac:dyDescent="0.2">
      <c r="A111" s="7"/>
      <c r="B111" s="21"/>
      <c r="C111" s="21"/>
      <c r="D111" s="21"/>
      <c r="E111" s="21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6" s="19" customFormat="1" x14ac:dyDescent="0.2">
      <c r="A112" s="7"/>
      <c r="B112" s="21"/>
      <c r="C112" s="21"/>
      <c r="D112" s="21"/>
      <c r="E112" s="21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s="19" customFormat="1" x14ac:dyDescent="0.2">
      <c r="A113" s="7"/>
      <c r="B113" s="21"/>
      <c r="C113" s="21"/>
      <c r="D113" s="21"/>
      <c r="E113" s="21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s="19" customFormat="1" x14ac:dyDescent="0.2">
      <c r="A114" s="7"/>
      <c r="B114" s="21"/>
      <c r="C114" s="21"/>
      <c r="D114" s="21"/>
      <c r="E114" s="21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s="19" customFormat="1" x14ac:dyDescent="0.2">
      <c r="A115" s="7"/>
      <c r="B115" s="21"/>
      <c r="C115" s="21"/>
      <c r="D115" s="21"/>
      <c r="E115" s="21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s="19" customFormat="1" x14ac:dyDescent="0.2">
      <c r="A116" s="7"/>
      <c r="B116" s="21"/>
      <c r="C116" s="21"/>
      <c r="D116" s="21"/>
      <c r="E116" s="21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s="19" customFormat="1" x14ac:dyDescent="0.2">
      <c r="A117" s="7"/>
      <c r="B117" s="21"/>
      <c r="C117" s="21"/>
      <c r="D117" s="21"/>
      <c r="E117" s="21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s="19" customFormat="1" x14ac:dyDescent="0.2">
      <c r="A118" s="7"/>
      <c r="B118" s="21"/>
      <c r="C118" s="21"/>
      <c r="D118" s="21"/>
      <c r="E118" s="21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s="19" customFormat="1" x14ac:dyDescent="0.2">
      <c r="A119" s="7"/>
      <c r="B119" s="21"/>
      <c r="C119" s="21"/>
      <c r="D119" s="21"/>
      <c r="E119" s="21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s="19" customFormat="1" x14ac:dyDescent="0.2">
      <c r="A120" s="7"/>
      <c r="B120" s="21"/>
      <c r="C120" s="21"/>
      <c r="D120" s="21"/>
      <c r="E120" s="21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s="19" customFormat="1" x14ac:dyDescent="0.2">
      <c r="A121" s="7"/>
      <c r="B121" s="21"/>
      <c r="C121" s="21"/>
      <c r="D121" s="21"/>
      <c r="E121" s="21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s="19" customFormat="1" x14ac:dyDescent="0.2">
      <c r="A122" s="7"/>
      <c r="B122" s="21"/>
      <c r="C122" s="21"/>
      <c r="D122" s="21"/>
      <c r="E122" s="21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s="19" customFormat="1" x14ac:dyDescent="0.2">
      <c r="A123" s="7"/>
      <c r="B123" s="21"/>
      <c r="C123" s="21"/>
      <c r="D123" s="21"/>
      <c r="E123" s="21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s="19" customFormat="1" x14ac:dyDescent="0.2">
      <c r="A124" s="7"/>
      <c r="B124" s="21"/>
      <c r="C124" s="21"/>
      <c r="D124" s="21"/>
      <c r="E124" s="21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s="19" customFormat="1" x14ac:dyDescent="0.2">
      <c r="A125" s="7"/>
      <c r="B125" s="21"/>
      <c r="C125" s="21"/>
      <c r="D125" s="21"/>
      <c r="E125" s="21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s="19" customFormat="1" x14ac:dyDescent="0.2">
      <c r="A126" s="7"/>
      <c r="B126" s="21"/>
      <c r="C126" s="21"/>
      <c r="D126" s="21"/>
      <c r="E126" s="21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s="19" customFormat="1" x14ac:dyDescent="0.2">
      <c r="A127" s="7"/>
      <c r="B127" s="21"/>
      <c r="C127" s="21"/>
      <c r="D127" s="21"/>
      <c r="E127" s="21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s="19" customFormat="1" x14ac:dyDescent="0.2">
      <c r="A128" s="7"/>
      <c r="B128" s="21"/>
      <c r="C128" s="21"/>
      <c r="D128" s="21"/>
      <c r="E128" s="21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s="19" customFormat="1" x14ac:dyDescent="0.2">
      <c r="A129" s="7"/>
      <c r="B129" s="21"/>
      <c r="C129" s="21"/>
      <c r="D129" s="21"/>
      <c r="E129" s="21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s="19" customFormat="1" x14ac:dyDescent="0.2">
      <c r="A130" s="7"/>
      <c r="B130" s="21"/>
      <c r="C130" s="21"/>
      <c r="D130" s="21"/>
      <c r="E130" s="21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s="19" customFormat="1" x14ac:dyDescent="0.2">
      <c r="A131" s="7"/>
      <c r="B131" s="21"/>
      <c r="C131" s="21"/>
      <c r="D131" s="21"/>
      <c r="E131" s="21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s="19" customFormat="1" x14ac:dyDescent="0.2">
      <c r="A132" s="7"/>
      <c r="B132" s="21"/>
      <c r="C132" s="21"/>
      <c r="D132" s="21"/>
      <c r="E132" s="21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s="19" customFormat="1" x14ac:dyDescent="0.2">
      <c r="A133" s="7"/>
      <c r="B133" s="21"/>
      <c r="C133" s="21"/>
      <c r="D133" s="21"/>
      <c r="E133" s="21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s="19" customFormat="1" x14ac:dyDescent="0.2">
      <c r="A134" s="7"/>
      <c r="B134" s="21"/>
      <c r="C134" s="21"/>
      <c r="D134" s="21"/>
      <c r="E134" s="21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s="19" customFormat="1" x14ac:dyDescent="0.2">
      <c r="A135" s="7"/>
      <c r="B135" s="21"/>
      <c r="C135" s="21"/>
      <c r="D135" s="21"/>
      <c r="E135" s="21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s="19" customFormat="1" x14ac:dyDescent="0.2">
      <c r="A136" s="7"/>
      <c r="B136" s="21"/>
      <c r="C136" s="21"/>
      <c r="D136" s="21"/>
      <c r="E136" s="21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s="19" customFormat="1" x14ac:dyDescent="0.2">
      <c r="A137" s="7"/>
      <c r="B137" s="21"/>
      <c r="C137" s="21"/>
      <c r="D137" s="21"/>
      <c r="E137" s="21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s="19" customFormat="1" x14ac:dyDescent="0.2">
      <c r="A138" s="7"/>
      <c r="B138" s="21"/>
      <c r="C138" s="21"/>
      <c r="D138" s="21"/>
      <c r="E138" s="21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s="19" customFormat="1" x14ac:dyDescent="0.2">
      <c r="A139" s="7"/>
      <c r="B139" s="21"/>
      <c r="C139" s="21"/>
      <c r="D139" s="21"/>
      <c r="E139" s="21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s="19" customFormat="1" x14ac:dyDescent="0.2">
      <c r="A140" s="7"/>
      <c r="B140" s="21"/>
      <c r="C140" s="21"/>
      <c r="D140" s="21"/>
      <c r="E140" s="21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s="19" customFormat="1" x14ac:dyDescent="0.2">
      <c r="A141" s="7"/>
      <c r="B141" s="21"/>
      <c r="C141" s="21"/>
      <c r="D141" s="21"/>
      <c r="E141" s="21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s="19" customFormat="1" x14ac:dyDescent="0.2">
      <c r="A142" s="7"/>
      <c r="B142" s="21"/>
      <c r="C142" s="21"/>
      <c r="D142" s="21"/>
      <c r="E142" s="21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s="19" customFormat="1" x14ac:dyDescent="0.2">
      <c r="A143" s="7"/>
      <c r="B143" s="21"/>
      <c r="C143" s="21"/>
      <c r="D143" s="21"/>
      <c r="E143" s="21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s="19" customFormat="1" x14ac:dyDescent="0.2">
      <c r="A144" s="7"/>
      <c r="B144" s="21"/>
      <c r="C144" s="21"/>
      <c r="D144" s="21"/>
      <c r="E144" s="21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s="19" customFormat="1" x14ac:dyDescent="0.2">
      <c r="A145" s="7"/>
      <c r="B145" s="21"/>
      <c r="C145" s="21"/>
      <c r="D145" s="21"/>
      <c r="E145" s="21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s="19" customFormat="1" x14ac:dyDescent="0.2">
      <c r="A146" s="7"/>
      <c r="B146" s="21"/>
      <c r="C146" s="21"/>
      <c r="D146" s="21"/>
      <c r="E146" s="21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s="19" customFormat="1" x14ac:dyDescent="0.2">
      <c r="A147" s="7"/>
      <c r="B147" s="21"/>
      <c r="C147" s="21"/>
      <c r="D147" s="21"/>
      <c r="E147" s="21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s="19" customFormat="1" x14ac:dyDescent="0.2">
      <c r="A148" s="7"/>
      <c r="B148" s="21"/>
      <c r="C148" s="21"/>
      <c r="D148" s="21"/>
      <c r="E148" s="21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s="19" customFormat="1" x14ac:dyDescent="0.2">
      <c r="A149" s="7"/>
      <c r="B149" s="21"/>
      <c r="C149" s="21"/>
      <c r="D149" s="21"/>
      <c r="E149" s="21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s="19" customFormat="1" x14ac:dyDescent="0.2">
      <c r="A150" s="7"/>
      <c r="B150" s="21"/>
      <c r="C150" s="21"/>
      <c r="D150" s="21"/>
      <c r="E150" s="21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s="19" customFormat="1" x14ac:dyDescent="0.2">
      <c r="A151" s="7"/>
      <c r="B151" s="21"/>
      <c r="C151" s="21"/>
      <c r="D151" s="21"/>
      <c r="E151" s="21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s="19" customFormat="1" x14ac:dyDescent="0.2">
      <c r="A152" s="7"/>
      <c r="B152" s="21"/>
      <c r="C152" s="21"/>
      <c r="D152" s="21"/>
      <c r="E152" s="21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s="19" customFormat="1" x14ac:dyDescent="0.2">
      <c r="A153" s="7"/>
      <c r="B153" s="21"/>
      <c r="C153" s="21"/>
      <c r="D153" s="21"/>
      <c r="E153" s="21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s="19" customFormat="1" x14ac:dyDescent="0.2">
      <c r="A154" s="7"/>
      <c r="B154" s="21"/>
      <c r="C154" s="21"/>
      <c r="D154" s="21"/>
      <c r="E154" s="21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s="19" customFormat="1" x14ac:dyDescent="0.2">
      <c r="A155" s="7"/>
      <c r="B155" s="21"/>
      <c r="C155" s="21"/>
      <c r="D155" s="21"/>
      <c r="E155" s="21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s="19" customFormat="1" x14ac:dyDescent="0.2">
      <c r="A156" s="7"/>
      <c r="B156" s="21"/>
      <c r="C156" s="21"/>
      <c r="D156" s="21"/>
      <c r="E156" s="21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s="19" customFormat="1" x14ac:dyDescent="0.2">
      <c r="A157" s="7"/>
      <c r="B157" s="21"/>
      <c r="C157" s="21"/>
      <c r="D157" s="21"/>
      <c r="E157" s="21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s="19" customFormat="1" x14ac:dyDescent="0.2">
      <c r="A158" s="7"/>
      <c r="B158" s="21"/>
      <c r="C158" s="21"/>
      <c r="D158" s="21"/>
      <c r="E158" s="21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s="19" customFormat="1" x14ac:dyDescent="0.2">
      <c r="A159" s="7"/>
      <c r="B159" s="21"/>
      <c r="C159" s="21"/>
      <c r="D159" s="21"/>
      <c r="E159" s="21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s="19" customFormat="1" x14ac:dyDescent="0.2">
      <c r="A160" s="7"/>
      <c r="B160" s="21"/>
      <c r="C160" s="21"/>
      <c r="D160" s="21"/>
      <c r="E160" s="21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s="19" customFormat="1" x14ac:dyDescent="0.2">
      <c r="A161" s="7"/>
      <c r="B161" s="21"/>
      <c r="C161" s="21"/>
      <c r="D161" s="21"/>
      <c r="E161" s="21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s="19" customFormat="1" x14ac:dyDescent="0.2">
      <c r="A162" s="7"/>
      <c r="B162" s="21"/>
      <c r="C162" s="21"/>
      <c r="D162" s="21"/>
      <c r="E162" s="21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s="19" customFormat="1" x14ac:dyDescent="0.2">
      <c r="A163" s="7"/>
      <c r="B163" s="21"/>
      <c r="C163" s="21"/>
      <c r="D163" s="21"/>
      <c r="E163" s="21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s="19" customFormat="1" x14ac:dyDescent="0.2">
      <c r="A164" s="7"/>
      <c r="B164" s="21"/>
      <c r="C164" s="21"/>
      <c r="D164" s="21"/>
      <c r="E164" s="21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s="19" customFormat="1" x14ac:dyDescent="0.2">
      <c r="A165" s="7"/>
      <c r="B165" s="21"/>
      <c r="C165" s="21"/>
      <c r="D165" s="21"/>
      <c r="E165" s="21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s="19" customFormat="1" x14ac:dyDescent="0.2">
      <c r="A166" s="7"/>
      <c r="B166" s="21"/>
      <c r="C166" s="21"/>
      <c r="D166" s="21"/>
      <c r="E166" s="21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s="19" customFormat="1" x14ac:dyDescent="0.2">
      <c r="A167" s="7"/>
      <c r="B167" s="21"/>
      <c r="C167" s="21"/>
      <c r="D167" s="21"/>
      <c r="E167" s="21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s="19" customFormat="1" x14ac:dyDescent="0.2">
      <c r="A168" s="7"/>
      <c r="B168" s="21"/>
      <c r="C168" s="21"/>
      <c r="D168" s="21"/>
      <c r="E168" s="21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s="19" customFormat="1" x14ac:dyDescent="0.2">
      <c r="A169" s="7"/>
      <c r="B169" s="21"/>
      <c r="C169" s="21"/>
      <c r="D169" s="21"/>
      <c r="E169" s="21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s="19" customFormat="1" x14ac:dyDescent="0.2">
      <c r="A170" s="7"/>
      <c r="B170" s="21"/>
      <c r="C170" s="21"/>
      <c r="D170" s="21"/>
      <c r="E170" s="21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s="19" customFormat="1" x14ac:dyDescent="0.2">
      <c r="A171" s="7"/>
      <c r="B171" s="21"/>
      <c r="C171" s="21"/>
      <c r="D171" s="21"/>
      <c r="E171" s="21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s="19" customFormat="1" x14ac:dyDescent="0.2">
      <c r="A172" s="7"/>
      <c r="B172" s="21"/>
      <c r="C172" s="21"/>
      <c r="D172" s="21"/>
      <c r="E172" s="21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s="19" customFormat="1" x14ac:dyDescent="0.2">
      <c r="A173" s="7"/>
      <c r="B173" s="21"/>
      <c r="C173" s="21"/>
      <c r="D173" s="21"/>
      <c r="E173" s="21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s="19" customFormat="1" x14ac:dyDescent="0.2">
      <c r="A174" s="7"/>
      <c r="B174" s="21"/>
      <c r="C174" s="21"/>
      <c r="D174" s="21"/>
      <c r="E174" s="21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s="19" customFormat="1" x14ac:dyDescent="0.2">
      <c r="A175" s="7"/>
      <c r="B175" s="21"/>
      <c r="C175" s="21"/>
      <c r="D175" s="21"/>
      <c r="E175" s="21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s="19" customFormat="1" x14ac:dyDescent="0.2">
      <c r="A176" s="7"/>
      <c r="B176" s="21"/>
      <c r="C176" s="21"/>
      <c r="D176" s="21"/>
      <c r="E176" s="21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4" s="19" customFormat="1" x14ac:dyDescent="0.2">
      <c r="A177" s="7"/>
      <c r="B177" s="21"/>
      <c r="C177" s="21"/>
      <c r="D177" s="21"/>
      <c r="E177" s="21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4" s="19" customFormat="1" x14ac:dyDescent="0.2">
      <c r="A178" s="7"/>
      <c r="B178" s="21"/>
      <c r="C178" s="21"/>
      <c r="D178" s="21"/>
      <c r="E178" s="21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4" s="19" customFormat="1" x14ac:dyDescent="0.2">
      <c r="A179" s="7"/>
      <c r="B179" s="21"/>
      <c r="C179" s="21"/>
      <c r="D179" s="21"/>
      <c r="E179" s="21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4" s="19" customFormat="1" x14ac:dyDescent="0.2">
      <c r="A180" s="7"/>
      <c r="B180" s="21"/>
      <c r="C180" s="21"/>
      <c r="D180" s="21"/>
      <c r="E180" s="21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4" s="19" customFormat="1" x14ac:dyDescent="0.2">
      <c r="A181" s="7"/>
      <c r="B181" s="21"/>
      <c r="C181" s="21"/>
      <c r="D181" s="21"/>
      <c r="E181" s="21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4" s="19" customFormat="1" x14ac:dyDescent="0.2">
      <c r="A182" s="7"/>
      <c r="B182" s="21"/>
      <c r="C182" s="21"/>
      <c r="D182" s="21"/>
      <c r="E182" s="21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4" s="19" customFormat="1" x14ac:dyDescent="0.2">
      <c r="A183" s="7"/>
      <c r="B183" s="21"/>
      <c r="C183" s="21"/>
      <c r="D183" s="21"/>
      <c r="E183" s="21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4" s="19" customFormat="1" x14ac:dyDescent="0.2">
      <c r="A184" s="7"/>
      <c r="B184" s="21"/>
      <c r="C184" s="21"/>
      <c r="D184" s="21"/>
      <c r="E184" s="21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4" s="19" customFormat="1" x14ac:dyDescent="0.2">
      <c r="A185" s="7"/>
      <c r="B185" s="21"/>
      <c r="C185" s="21"/>
      <c r="D185" s="21"/>
      <c r="E185" s="21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4" s="19" customFormat="1" x14ac:dyDescent="0.2">
      <c r="A186" s="7"/>
      <c r="B186" s="1"/>
      <c r="C186" s="21"/>
      <c r="D186" s="21"/>
      <c r="E186" s="21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4" s="19" customFormat="1" x14ac:dyDescent="0.2">
      <c r="A187" s="7"/>
      <c r="B187" s="1"/>
      <c r="C187" s="21"/>
      <c r="D187" s="21"/>
      <c r="E187" s="21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4" s="19" customFormat="1" x14ac:dyDescent="0.2">
      <c r="A188" s="7"/>
      <c r="B188" s="1"/>
      <c r="C188" s="1"/>
      <c r="D188" s="1"/>
      <c r="E188" s="1"/>
      <c r="F188" s="3"/>
      <c r="G188" s="3"/>
      <c r="H188" s="3"/>
      <c r="I188" s="3"/>
      <c r="J188" s="3"/>
      <c r="K188" s="3"/>
      <c r="L188" s="14"/>
      <c r="M188" s="3"/>
      <c r="N188" s="3"/>
      <c r="O188" s="14"/>
      <c r="P188" s="14"/>
      <c r="Q188" s="14"/>
      <c r="R188" s="3"/>
      <c r="S188" s="3"/>
      <c r="T188" s="14"/>
      <c r="U188" s="14"/>
      <c r="V188" s="3"/>
      <c r="W188" s="15"/>
      <c r="X188" s="15"/>
    </row>
    <row r="189" spans="1:24" s="19" customFormat="1" x14ac:dyDescent="0.2">
      <c r="A189" s="7"/>
      <c r="B189" s="1"/>
      <c r="C189" s="1"/>
      <c r="D189" s="1"/>
      <c r="E189" s="1"/>
      <c r="F189" s="3"/>
      <c r="G189" s="3"/>
      <c r="H189" s="3"/>
      <c r="I189" s="3"/>
      <c r="J189" s="3"/>
      <c r="K189" s="3"/>
      <c r="L189" s="14"/>
      <c r="M189" s="3"/>
      <c r="N189" s="3"/>
      <c r="O189" s="14"/>
      <c r="P189" s="14"/>
      <c r="Q189" s="14"/>
      <c r="R189" s="3"/>
      <c r="S189" s="3"/>
      <c r="T189" s="14"/>
      <c r="U189" s="14"/>
      <c r="V189" s="3"/>
      <c r="W189" s="15"/>
      <c r="X189" s="15"/>
    </row>
    <row r="190" spans="1:24" s="19" customFormat="1" x14ac:dyDescent="0.2">
      <c r="A190" s="6"/>
      <c r="B190" s="1"/>
      <c r="C190" s="1"/>
      <c r="D190" s="1"/>
      <c r="E190" s="1"/>
      <c r="F190" s="3"/>
      <c r="G190" s="3"/>
      <c r="H190" s="3"/>
      <c r="I190" s="3"/>
      <c r="J190" s="3"/>
      <c r="K190" s="3"/>
      <c r="L190" s="14"/>
      <c r="M190" s="3"/>
      <c r="N190" s="3"/>
      <c r="O190" s="14"/>
      <c r="P190" s="14"/>
      <c r="Q190" s="14"/>
      <c r="R190" s="3"/>
      <c r="S190" s="3"/>
      <c r="T190" s="14"/>
      <c r="U190" s="14"/>
      <c r="V190" s="3"/>
      <c r="W190" s="15"/>
      <c r="X190" s="15"/>
    </row>
    <row r="191" spans="1:24" s="19" customFormat="1" x14ac:dyDescent="0.2">
      <c r="A191" s="6"/>
      <c r="B191" s="1"/>
      <c r="C191" s="1"/>
      <c r="D191" s="1"/>
      <c r="E191" s="1"/>
      <c r="F191" s="3"/>
      <c r="G191" s="3"/>
      <c r="H191" s="3"/>
      <c r="I191" s="3"/>
      <c r="J191" s="3"/>
      <c r="K191" s="3"/>
      <c r="L191" s="14"/>
      <c r="M191" s="3"/>
      <c r="N191" s="3"/>
      <c r="O191" s="14"/>
      <c r="P191" s="14"/>
      <c r="Q191" s="14"/>
      <c r="R191" s="3"/>
      <c r="S191" s="3"/>
      <c r="T191" s="14"/>
      <c r="U191" s="14"/>
      <c r="V191" s="3"/>
      <c r="W191" s="15"/>
      <c r="X191" s="15"/>
    </row>
    <row r="192" spans="1:24" s="19" customFormat="1" x14ac:dyDescent="0.2">
      <c r="A192" s="6"/>
      <c r="B192" s="1"/>
      <c r="C192" s="1"/>
      <c r="D192" s="1"/>
      <c r="E192" s="1"/>
      <c r="F192" s="3"/>
      <c r="G192" s="3"/>
      <c r="H192" s="3"/>
      <c r="I192" s="3"/>
      <c r="J192" s="3"/>
      <c r="K192" s="3"/>
      <c r="L192" s="14"/>
      <c r="M192" s="3"/>
      <c r="N192" s="3"/>
      <c r="O192" s="14"/>
      <c r="P192" s="14"/>
      <c r="Q192" s="14"/>
      <c r="R192" s="3"/>
      <c r="S192" s="3"/>
      <c r="T192" s="14"/>
      <c r="U192" s="14"/>
      <c r="V192" s="3"/>
      <c r="W192" s="15"/>
      <c r="X192" s="15"/>
    </row>
    <row r="193" spans="1:24" s="19" customFormat="1" x14ac:dyDescent="0.2">
      <c r="A193" s="6"/>
      <c r="B193" s="1"/>
      <c r="C193" s="1"/>
      <c r="D193" s="1"/>
      <c r="E193" s="1"/>
      <c r="F193" s="3"/>
      <c r="G193" s="3"/>
      <c r="H193" s="3"/>
      <c r="I193" s="3"/>
      <c r="J193" s="3"/>
      <c r="K193" s="3"/>
      <c r="L193" s="14"/>
      <c r="M193" s="3"/>
      <c r="N193" s="3"/>
      <c r="O193" s="14"/>
      <c r="P193" s="14"/>
      <c r="Q193" s="14"/>
      <c r="R193" s="3"/>
      <c r="S193" s="3"/>
      <c r="T193" s="14"/>
      <c r="U193" s="14"/>
      <c r="V193" s="3"/>
      <c r="W193" s="15"/>
      <c r="X193" s="15"/>
    </row>
    <row r="194" spans="1:24" s="19" customFormat="1" x14ac:dyDescent="0.2">
      <c r="A194" s="6"/>
      <c r="B194" s="1"/>
      <c r="C194" s="1"/>
      <c r="D194" s="1"/>
      <c r="E194" s="1"/>
      <c r="F194" s="3"/>
      <c r="G194" s="3"/>
      <c r="H194" s="3"/>
      <c r="I194" s="3"/>
      <c r="J194" s="3"/>
      <c r="K194" s="3"/>
      <c r="L194" s="14"/>
      <c r="M194" s="3"/>
      <c r="N194" s="3"/>
      <c r="O194" s="14"/>
      <c r="P194" s="14"/>
      <c r="Q194" s="14"/>
      <c r="R194" s="3"/>
      <c r="S194" s="3"/>
      <c r="T194" s="14"/>
      <c r="U194" s="14"/>
      <c r="V194" s="3"/>
      <c r="W194" s="15"/>
      <c r="X194" s="15"/>
    </row>
    <row r="195" spans="1:24" s="19" customFormat="1" x14ac:dyDescent="0.2">
      <c r="A195" s="6"/>
      <c r="B195" s="1"/>
      <c r="C195" s="1"/>
      <c r="D195" s="1"/>
      <c r="E195" s="1"/>
      <c r="F195" s="3"/>
      <c r="G195" s="3"/>
      <c r="H195" s="3"/>
      <c r="I195" s="3"/>
      <c r="J195" s="3"/>
      <c r="K195" s="3"/>
      <c r="L195" s="14"/>
      <c r="M195" s="3"/>
      <c r="N195" s="3"/>
      <c r="O195" s="14"/>
      <c r="P195" s="14"/>
      <c r="Q195" s="14"/>
      <c r="R195" s="3"/>
      <c r="S195" s="3"/>
      <c r="T195" s="14"/>
      <c r="U195" s="14"/>
      <c r="V195" s="3"/>
      <c r="W195" s="15"/>
      <c r="X195" s="15"/>
    </row>
    <row r="196" spans="1:24" s="19" customFormat="1" x14ac:dyDescent="0.2">
      <c r="A196" s="6"/>
      <c r="B196" s="1"/>
      <c r="C196" s="1"/>
      <c r="D196" s="1"/>
      <c r="E196" s="1"/>
      <c r="F196" s="3"/>
      <c r="G196" s="3"/>
      <c r="H196" s="3"/>
      <c r="I196" s="3"/>
      <c r="J196" s="3"/>
      <c r="K196" s="3"/>
      <c r="L196" s="14"/>
      <c r="M196" s="3"/>
      <c r="N196" s="3"/>
      <c r="O196" s="14"/>
      <c r="P196" s="14"/>
      <c r="Q196" s="14"/>
      <c r="R196" s="3"/>
      <c r="S196" s="3"/>
      <c r="T196" s="14"/>
      <c r="U196" s="14"/>
      <c r="V196" s="3"/>
      <c r="W196" s="15"/>
      <c r="X196" s="15"/>
    </row>
    <row r="197" spans="1:24" s="19" customFormat="1" x14ac:dyDescent="0.2">
      <c r="A197" s="6"/>
      <c r="B197" s="1"/>
      <c r="C197" s="1"/>
      <c r="D197" s="1"/>
      <c r="E197" s="1"/>
      <c r="F197" s="3"/>
      <c r="G197" s="3"/>
      <c r="H197" s="3"/>
      <c r="I197" s="3"/>
      <c r="J197" s="3"/>
      <c r="K197" s="3"/>
      <c r="L197" s="14"/>
      <c r="M197" s="3"/>
      <c r="N197" s="3"/>
      <c r="O197" s="14"/>
      <c r="P197" s="14"/>
      <c r="Q197" s="14"/>
      <c r="R197" s="3"/>
      <c r="S197" s="3"/>
      <c r="T197" s="14"/>
      <c r="U197" s="14"/>
      <c r="V197" s="3"/>
      <c r="W197" s="15"/>
      <c r="X197" s="15"/>
    </row>
    <row r="198" spans="1:24" s="19" customFormat="1" x14ac:dyDescent="0.2">
      <c r="A198" s="6"/>
      <c r="B198" s="1"/>
      <c r="C198" s="1"/>
      <c r="D198" s="1"/>
      <c r="E198" s="1"/>
      <c r="F198" s="3"/>
      <c r="G198" s="3"/>
      <c r="H198" s="3"/>
      <c r="I198" s="3"/>
      <c r="J198" s="3"/>
      <c r="K198" s="3"/>
      <c r="L198" s="14"/>
      <c r="M198" s="3"/>
      <c r="N198" s="3"/>
      <c r="O198" s="14"/>
      <c r="P198" s="14"/>
      <c r="Q198" s="14"/>
      <c r="R198" s="3"/>
      <c r="S198" s="3"/>
      <c r="T198" s="14"/>
      <c r="U198" s="14"/>
      <c r="V198" s="3"/>
      <c r="W198" s="15"/>
      <c r="X198" s="15"/>
    </row>
    <row r="199" spans="1:24" s="19" customFormat="1" x14ac:dyDescent="0.2">
      <c r="A199" s="6"/>
      <c r="B199" s="1"/>
      <c r="C199" s="1"/>
      <c r="D199" s="1"/>
      <c r="E199" s="1"/>
      <c r="F199" s="3"/>
      <c r="G199" s="3"/>
      <c r="H199" s="3"/>
      <c r="I199" s="3"/>
      <c r="J199" s="3"/>
      <c r="K199" s="3"/>
      <c r="L199" s="14"/>
      <c r="M199" s="3"/>
      <c r="N199" s="3"/>
      <c r="O199" s="14"/>
      <c r="P199" s="14"/>
      <c r="Q199" s="14"/>
      <c r="R199" s="3"/>
      <c r="S199" s="3"/>
      <c r="T199" s="14"/>
      <c r="U199" s="14"/>
      <c r="V199" s="3"/>
      <c r="W199" s="15"/>
      <c r="X199" s="15"/>
    </row>
    <row r="200" spans="1:24" s="19" customFormat="1" x14ac:dyDescent="0.2">
      <c r="A200" s="6"/>
      <c r="B200" s="1"/>
      <c r="C200" s="1"/>
      <c r="D200" s="1"/>
      <c r="E200" s="1"/>
      <c r="F200" s="3"/>
      <c r="G200" s="3"/>
      <c r="H200" s="3"/>
      <c r="I200" s="3"/>
      <c r="J200" s="3"/>
      <c r="K200" s="3"/>
      <c r="L200" s="14"/>
      <c r="M200" s="3"/>
      <c r="N200" s="3"/>
      <c r="O200" s="14"/>
      <c r="P200" s="14"/>
      <c r="Q200" s="14"/>
      <c r="R200" s="3"/>
      <c r="S200" s="3"/>
      <c r="T200" s="14"/>
      <c r="U200" s="14"/>
      <c r="V200" s="3"/>
      <c r="W200" s="15"/>
      <c r="X200" s="15"/>
    </row>
    <row r="201" spans="1:24" s="19" customFormat="1" x14ac:dyDescent="0.2">
      <c r="A201" s="6"/>
      <c r="B201" s="1"/>
      <c r="C201" s="1"/>
      <c r="D201" s="1"/>
      <c r="E201" s="1"/>
      <c r="F201" s="3"/>
      <c r="G201" s="3"/>
      <c r="H201" s="3"/>
      <c r="I201" s="3"/>
      <c r="J201" s="3"/>
      <c r="K201" s="3"/>
      <c r="L201" s="14"/>
      <c r="M201" s="3"/>
      <c r="N201" s="3"/>
      <c r="O201" s="14"/>
      <c r="P201" s="14"/>
      <c r="Q201" s="14"/>
      <c r="R201" s="3"/>
      <c r="S201" s="3"/>
      <c r="T201" s="14"/>
      <c r="U201" s="14"/>
      <c r="V201" s="3"/>
      <c r="W201" s="15"/>
      <c r="X201" s="15"/>
    </row>
    <row r="202" spans="1:24" s="19" customFormat="1" x14ac:dyDescent="0.2">
      <c r="A202" s="6"/>
      <c r="B202" s="1"/>
      <c r="C202" s="1"/>
      <c r="D202" s="1"/>
      <c r="E202" s="1"/>
      <c r="F202" s="3"/>
      <c r="G202" s="3"/>
      <c r="H202" s="3"/>
      <c r="I202" s="3"/>
      <c r="J202" s="3"/>
      <c r="K202" s="3"/>
      <c r="L202" s="14"/>
      <c r="M202" s="3"/>
      <c r="N202" s="3"/>
      <c r="O202" s="14"/>
      <c r="P202" s="14"/>
      <c r="Q202" s="14"/>
      <c r="R202" s="3"/>
      <c r="S202" s="3"/>
      <c r="T202" s="14"/>
      <c r="U202" s="14"/>
      <c r="V202" s="3"/>
      <c r="W202" s="15"/>
      <c r="X202" s="15"/>
    </row>
    <row r="203" spans="1:24" s="19" customFormat="1" x14ac:dyDescent="0.2">
      <c r="A203" s="6"/>
      <c r="B203" s="1"/>
      <c r="C203" s="1"/>
      <c r="D203" s="1"/>
      <c r="E203" s="1"/>
      <c r="F203" s="3"/>
      <c r="G203" s="3"/>
      <c r="H203" s="3"/>
      <c r="I203" s="3"/>
      <c r="J203" s="3"/>
      <c r="K203" s="3"/>
      <c r="L203" s="14"/>
      <c r="M203" s="3"/>
      <c r="N203" s="3"/>
      <c r="O203" s="14"/>
      <c r="P203" s="14"/>
      <c r="Q203" s="14"/>
      <c r="R203" s="3"/>
      <c r="S203" s="3"/>
      <c r="T203" s="14"/>
      <c r="U203" s="14"/>
      <c r="V203" s="3"/>
      <c r="W203" s="15"/>
      <c r="X203" s="15"/>
    </row>
    <row r="204" spans="1:24" s="19" customFormat="1" x14ac:dyDescent="0.2">
      <c r="A204" s="6"/>
      <c r="B204" s="1"/>
      <c r="C204" s="1"/>
      <c r="D204" s="1"/>
      <c r="E204" s="1"/>
      <c r="F204" s="3"/>
      <c r="G204" s="3"/>
      <c r="H204" s="3"/>
      <c r="I204" s="3"/>
      <c r="J204" s="3"/>
      <c r="K204" s="3"/>
      <c r="L204" s="14"/>
      <c r="M204" s="3"/>
      <c r="N204" s="3"/>
      <c r="O204" s="14"/>
      <c r="P204" s="14"/>
      <c r="Q204" s="14"/>
      <c r="R204" s="3"/>
      <c r="S204" s="3"/>
      <c r="T204" s="14"/>
      <c r="U204" s="14"/>
      <c r="V204" s="3"/>
      <c r="W204" s="15"/>
      <c r="X204" s="15"/>
    </row>
    <row r="205" spans="1:24" s="19" customFormat="1" x14ac:dyDescent="0.2">
      <c r="A205" s="6"/>
      <c r="B205" s="1"/>
      <c r="C205" s="1"/>
      <c r="D205" s="1"/>
      <c r="E205" s="1"/>
      <c r="F205" s="3"/>
      <c r="G205" s="3"/>
      <c r="H205" s="3"/>
      <c r="I205" s="3"/>
      <c r="J205" s="3"/>
      <c r="K205" s="3"/>
      <c r="L205" s="14"/>
      <c r="M205" s="3"/>
      <c r="N205" s="3"/>
      <c r="O205" s="14"/>
      <c r="P205" s="14"/>
      <c r="Q205" s="14"/>
      <c r="R205" s="3"/>
      <c r="S205" s="3"/>
      <c r="T205" s="14"/>
      <c r="U205" s="14"/>
      <c r="V205" s="3"/>
      <c r="W205" s="15"/>
      <c r="X205" s="15"/>
    </row>
    <row r="206" spans="1:24" s="19" customFormat="1" x14ac:dyDescent="0.2">
      <c r="A206" s="6"/>
      <c r="B206" s="1"/>
      <c r="C206" s="1"/>
      <c r="D206" s="1"/>
      <c r="E206" s="1"/>
      <c r="F206" s="3"/>
      <c r="G206" s="3"/>
      <c r="H206" s="3"/>
      <c r="I206" s="3"/>
      <c r="J206" s="3"/>
      <c r="K206" s="3"/>
      <c r="L206" s="14"/>
      <c r="M206" s="3"/>
      <c r="N206" s="3"/>
      <c r="O206" s="14"/>
      <c r="P206" s="14"/>
      <c r="Q206" s="14"/>
      <c r="R206" s="3"/>
      <c r="S206" s="3"/>
      <c r="T206" s="14"/>
      <c r="U206" s="14"/>
      <c r="V206" s="3"/>
      <c r="W206" s="15"/>
      <c r="X206" s="15"/>
    </row>
    <row r="207" spans="1:24" s="19" customFormat="1" x14ac:dyDescent="0.2">
      <c r="A207" s="6"/>
      <c r="B207" s="1"/>
      <c r="C207" s="1"/>
      <c r="D207" s="1"/>
      <c r="E207" s="1"/>
      <c r="F207" s="3"/>
      <c r="G207" s="3"/>
      <c r="H207" s="3"/>
      <c r="I207" s="3"/>
      <c r="J207" s="3"/>
      <c r="K207" s="3"/>
      <c r="L207" s="14"/>
      <c r="M207" s="3"/>
      <c r="N207" s="3"/>
      <c r="O207" s="14"/>
      <c r="P207" s="14"/>
      <c r="Q207" s="14"/>
      <c r="R207" s="3"/>
      <c r="S207" s="3"/>
      <c r="T207" s="14"/>
      <c r="U207" s="14"/>
      <c r="V207" s="3"/>
      <c r="W207" s="15"/>
      <c r="X207" s="15"/>
    </row>
    <row r="208" spans="1:24" s="19" customFormat="1" x14ac:dyDescent="0.2">
      <c r="A208" s="6"/>
      <c r="B208" s="1"/>
      <c r="C208" s="1"/>
      <c r="D208" s="1"/>
      <c r="E208" s="1"/>
      <c r="F208" s="3"/>
      <c r="G208" s="3"/>
      <c r="H208" s="3"/>
      <c r="I208" s="3"/>
      <c r="J208" s="3"/>
      <c r="K208" s="3"/>
      <c r="L208" s="14"/>
      <c r="M208" s="3"/>
      <c r="N208" s="3"/>
      <c r="O208" s="14"/>
      <c r="P208" s="14"/>
      <c r="Q208" s="14"/>
      <c r="R208" s="3"/>
      <c r="S208" s="3"/>
      <c r="T208" s="14"/>
      <c r="U208" s="14"/>
      <c r="V208" s="3"/>
      <c r="W208" s="15"/>
      <c r="X208" s="15"/>
    </row>
    <row r="209" spans="1:26" s="19" customFormat="1" x14ac:dyDescent="0.2">
      <c r="A209" s="6"/>
      <c r="B209" s="1"/>
      <c r="C209" s="1"/>
      <c r="D209" s="1"/>
      <c r="E209" s="1"/>
      <c r="F209" s="3"/>
      <c r="G209" s="3"/>
      <c r="H209" s="3"/>
      <c r="I209" s="3"/>
      <c r="J209" s="3"/>
      <c r="K209" s="3"/>
      <c r="L209" s="14"/>
      <c r="M209" s="3"/>
      <c r="N209" s="3"/>
      <c r="O209" s="14"/>
      <c r="P209" s="14"/>
      <c r="Q209" s="14"/>
      <c r="R209" s="3"/>
      <c r="S209" s="3"/>
      <c r="T209" s="14"/>
      <c r="U209" s="14"/>
      <c r="V209" s="3"/>
      <c r="W209" s="15"/>
      <c r="X209" s="15"/>
    </row>
    <row r="210" spans="1:26" s="19" customFormat="1" x14ac:dyDescent="0.2">
      <c r="A210" s="6"/>
      <c r="B210" s="1"/>
      <c r="C210" s="1"/>
      <c r="D210" s="1"/>
      <c r="E210" s="1"/>
      <c r="F210" s="3"/>
      <c r="G210" s="3"/>
      <c r="H210" s="3"/>
      <c r="I210" s="3"/>
      <c r="J210" s="3"/>
      <c r="K210" s="3"/>
      <c r="L210" s="14"/>
      <c r="M210" s="3"/>
      <c r="N210" s="3"/>
      <c r="O210" s="14"/>
      <c r="P210" s="14"/>
      <c r="Q210" s="14"/>
      <c r="R210" s="3"/>
      <c r="S210" s="3"/>
      <c r="T210" s="14"/>
      <c r="U210" s="14"/>
      <c r="V210" s="3"/>
      <c r="W210" s="15"/>
      <c r="X210" s="15"/>
    </row>
    <row r="211" spans="1:26" s="19" customFormat="1" x14ac:dyDescent="0.2">
      <c r="A211" s="6"/>
      <c r="B211" s="1"/>
      <c r="C211" s="1"/>
      <c r="D211" s="1"/>
      <c r="E211" s="1"/>
      <c r="F211" s="3"/>
      <c r="G211" s="3"/>
      <c r="H211" s="3"/>
      <c r="I211" s="3"/>
      <c r="J211" s="3"/>
      <c r="K211" s="3"/>
      <c r="L211" s="14"/>
      <c r="M211" s="3"/>
      <c r="N211" s="3"/>
      <c r="O211" s="14"/>
      <c r="P211" s="14"/>
      <c r="Q211" s="14"/>
      <c r="R211" s="3"/>
      <c r="S211" s="3"/>
      <c r="T211" s="14"/>
      <c r="U211" s="14"/>
      <c r="V211" s="3"/>
      <c r="W211" s="15"/>
      <c r="X211" s="15"/>
    </row>
    <row r="212" spans="1:26" s="19" customFormat="1" x14ac:dyDescent="0.2">
      <c r="A212" s="6"/>
      <c r="B212" s="1"/>
      <c r="C212" s="1"/>
      <c r="D212" s="1"/>
      <c r="E212" s="1"/>
      <c r="F212" s="3"/>
      <c r="G212" s="3"/>
      <c r="H212" s="3"/>
      <c r="I212" s="3"/>
      <c r="J212" s="3"/>
      <c r="K212" s="3"/>
      <c r="L212" s="14"/>
      <c r="M212" s="3"/>
      <c r="N212" s="3"/>
      <c r="O212" s="14"/>
      <c r="P212" s="14"/>
      <c r="Q212" s="14"/>
      <c r="R212" s="3"/>
      <c r="S212" s="3"/>
      <c r="T212" s="14"/>
      <c r="U212" s="14"/>
      <c r="V212" s="3"/>
      <c r="W212" s="15"/>
      <c r="X212" s="15"/>
    </row>
    <row r="213" spans="1:26" s="19" customFormat="1" x14ac:dyDescent="0.2">
      <c r="A213" s="6"/>
      <c r="B213" s="1"/>
      <c r="C213" s="1"/>
      <c r="D213" s="1"/>
      <c r="E213" s="1"/>
      <c r="F213" s="3"/>
      <c r="G213" s="3"/>
      <c r="H213" s="3"/>
      <c r="I213" s="3"/>
      <c r="J213" s="3"/>
      <c r="K213" s="3"/>
      <c r="L213" s="14"/>
      <c r="M213" s="3"/>
      <c r="N213" s="3"/>
      <c r="O213" s="14"/>
      <c r="P213" s="14"/>
      <c r="Q213" s="14"/>
      <c r="R213" s="3"/>
      <c r="S213" s="3"/>
      <c r="T213" s="14"/>
      <c r="U213" s="14"/>
      <c r="V213" s="3"/>
      <c r="W213" s="15"/>
      <c r="X213" s="15"/>
    </row>
    <row r="214" spans="1:26" s="19" customFormat="1" x14ac:dyDescent="0.2">
      <c r="A214" s="6"/>
      <c r="B214" s="1"/>
      <c r="C214" s="1"/>
      <c r="D214" s="1"/>
      <c r="E214" s="1"/>
      <c r="F214" s="3"/>
      <c r="G214" s="3"/>
      <c r="H214" s="3"/>
      <c r="I214" s="3"/>
      <c r="J214" s="3"/>
      <c r="K214" s="3"/>
      <c r="L214" s="14"/>
      <c r="M214" s="3"/>
      <c r="N214" s="3"/>
      <c r="O214" s="14"/>
      <c r="P214" s="14"/>
      <c r="Q214" s="14"/>
      <c r="R214" s="3"/>
      <c r="S214" s="3"/>
      <c r="T214" s="14"/>
      <c r="U214" s="14"/>
      <c r="V214" s="3"/>
      <c r="W214" s="15"/>
      <c r="X214" s="15"/>
    </row>
    <row r="215" spans="1:26" s="19" customFormat="1" x14ac:dyDescent="0.2">
      <c r="A215" s="6"/>
      <c r="B215" s="1"/>
      <c r="C215" s="1"/>
      <c r="D215" s="1"/>
      <c r="E215" s="1"/>
      <c r="F215" s="3"/>
      <c r="G215" s="3"/>
      <c r="H215" s="3"/>
      <c r="I215" s="3"/>
      <c r="J215" s="3"/>
      <c r="K215" s="3"/>
      <c r="L215" s="14"/>
      <c r="M215" s="3"/>
      <c r="N215" s="3"/>
      <c r="O215" s="14"/>
      <c r="P215" s="14"/>
      <c r="Q215" s="14"/>
      <c r="R215" s="3"/>
      <c r="S215" s="3"/>
      <c r="T215" s="14"/>
      <c r="U215" s="14"/>
      <c r="V215" s="3"/>
      <c r="W215" s="15"/>
      <c r="X215" s="15"/>
    </row>
    <row r="216" spans="1:26" s="19" customFormat="1" x14ac:dyDescent="0.2">
      <c r="A216" s="6"/>
      <c r="B216" s="1"/>
      <c r="C216" s="1"/>
      <c r="D216" s="1"/>
      <c r="E216" s="1"/>
      <c r="F216" s="3"/>
      <c r="G216" s="3"/>
      <c r="H216" s="3"/>
      <c r="I216" s="3"/>
      <c r="J216" s="3"/>
      <c r="K216" s="3"/>
      <c r="L216" s="14"/>
      <c r="M216" s="3"/>
      <c r="N216" s="3"/>
      <c r="O216" s="14"/>
      <c r="P216" s="14"/>
      <c r="Q216" s="14"/>
      <c r="R216" s="3"/>
      <c r="S216" s="3"/>
      <c r="T216" s="14"/>
      <c r="U216" s="14"/>
      <c r="V216" s="3"/>
      <c r="W216" s="15"/>
      <c r="X216" s="15"/>
    </row>
    <row r="217" spans="1:26" x14ac:dyDescent="0.2">
      <c r="Y217" s="22"/>
      <c r="Z217" s="23"/>
    </row>
  </sheetData>
  <mergeCells count="56">
    <mergeCell ref="S4:V4"/>
    <mergeCell ref="S5:U5"/>
    <mergeCell ref="S80:U80"/>
    <mergeCell ref="S85:U85"/>
    <mergeCell ref="S86:U86"/>
    <mergeCell ref="S87:U87"/>
    <mergeCell ref="C88:X88"/>
    <mergeCell ref="A75:B75"/>
    <mergeCell ref="A78:B78"/>
    <mergeCell ref="A76:B76"/>
    <mergeCell ref="A74:B74"/>
    <mergeCell ref="A70:B70"/>
    <mergeCell ref="P80:R80"/>
    <mergeCell ref="P85:R85"/>
    <mergeCell ref="N80:O80"/>
    <mergeCell ref="N85:O85"/>
    <mergeCell ref="A60:A61"/>
    <mergeCell ref="H4:K4"/>
    <mergeCell ref="E4:E6"/>
    <mergeCell ref="A48:A49"/>
    <mergeCell ref="A26:B26"/>
    <mergeCell ref="I87:K87"/>
    <mergeCell ref="A52:A53"/>
    <mergeCell ref="I86:K86"/>
    <mergeCell ref="A62:A64"/>
    <mergeCell ref="A56:B56"/>
    <mergeCell ref="Y1:Z1"/>
    <mergeCell ref="B3:B6"/>
    <mergeCell ref="F1:K1"/>
    <mergeCell ref="L3:X3"/>
    <mergeCell ref="A2:X2"/>
    <mergeCell ref="P5:R5"/>
    <mergeCell ref="N5:O5"/>
    <mergeCell ref="W4:X4"/>
    <mergeCell ref="K5:K6"/>
    <mergeCell ref="J5:J6"/>
    <mergeCell ref="A66:B66"/>
    <mergeCell ref="A45:B45"/>
    <mergeCell ref="I5:I6"/>
    <mergeCell ref="A54:A55"/>
    <mergeCell ref="C17:C18"/>
    <mergeCell ref="A3:A6"/>
    <mergeCell ref="A34:B34"/>
    <mergeCell ref="F4:F6"/>
    <mergeCell ref="H5:H6"/>
    <mergeCell ref="C4:C6"/>
    <mergeCell ref="N86:O86"/>
    <mergeCell ref="N87:O87"/>
    <mergeCell ref="P87:R87"/>
    <mergeCell ref="L4:M4"/>
    <mergeCell ref="P86:R86"/>
    <mergeCell ref="C3:E3"/>
    <mergeCell ref="F3:K3"/>
    <mergeCell ref="O4:R4"/>
    <mergeCell ref="G4:G6"/>
    <mergeCell ref="D4:D6"/>
  </mergeCells>
  <phoneticPr fontId="1" type="noConversion"/>
  <pageMargins left="3.937007874015748E-2" right="3.937007874015748E-2" top="0.27559055118110237" bottom="0.27559055118110237" header="0.11811023622047245" footer="0.1181102362204724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</vt:lpstr>
      <vt:lpstr>План!Область_печати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Студия</dc:creator>
  <cp:keywords/>
  <dc:description/>
  <cp:lastModifiedBy>Студия</cp:lastModifiedBy>
  <cp:lastPrinted>2020-06-01T09:46:29Z</cp:lastPrinted>
  <dcterms:created xsi:type="dcterms:W3CDTF">2008-03-31T06:28:25Z</dcterms:created>
  <dcterms:modified xsi:type="dcterms:W3CDTF">2022-09-21T05:00:15Z</dcterms:modified>
  <cp:category/>
</cp:coreProperties>
</file>